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Sheet1!$A$1:$K$117</definedName>
    <definedName name="_xlnm._FilterDatabase" localSheetId="1" hidden="1">Sheet2!$A$1:$K$94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<sst xmlns="http://schemas.openxmlformats.org/spreadsheetml/2006/main" count="630" uniqueCount="127">
  <si>
    <t>莱芜区2022-2023学年教育统计数据</t>
  </si>
  <si>
    <t>序号</t>
  </si>
  <si>
    <t>学校名称</t>
  </si>
  <si>
    <t>办学类型</t>
  </si>
  <si>
    <t>办学层次</t>
  </si>
  <si>
    <t>在校生数</t>
  </si>
  <si>
    <t>专任教师数</t>
  </si>
  <si>
    <t>办学条件数据</t>
  </si>
  <si>
    <t>占地面积
（平方米）</t>
  </si>
  <si>
    <t>校舍面积
（平方米）</t>
  </si>
  <si>
    <t>图书（册）</t>
  </si>
  <si>
    <t>数字终端
（台）</t>
  </si>
  <si>
    <t>教学仪器设备值
（万元）</t>
  </si>
  <si>
    <t>济南市莱芜区张家洼街道中心小学</t>
  </si>
  <si>
    <t>公办</t>
  </si>
  <si>
    <t>小学</t>
  </si>
  <si>
    <t>济南市莱芜区张家洼街道东王善小学</t>
  </si>
  <si>
    <t>济南市莱芜区张家洼街道大洛庄小学</t>
  </si>
  <si>
    <t>济南市莱芜区张家洼街道白龙店小学</t>
  </si>
  <si>
    <t>济南市莱芜区张家洼街道大芹村小学</t>
  </si>
  <si>
    <t>济南市莱芜区张家洼街道梁坡联小</t>
  </si>
  <si>
    <t>济南市莱芜实验小学</t>
  </si>
  <si>
    <t>济南市莱芜区莲河学校</t>
  </si>
  <si>
    <t>九年一贯制学校</t>
  </si>
  <si>
    <t>济南市莱芜区牛泉镇八里沟育才小学</t>
  </si>
  <si>
    <t>济南市莱芜区牛泉镇羲之小学</t>
  </si>
  <si>
    <t>济南市莱芜区汶阳小学</t>
  </si>
  <si>
    <t>济南市莱芜区鹏泉程故事小学</t>
  </si>
  <si>
    <t>济南市莱芜区鹏泉大故事小学</t>
  </si>
  <si>
    <t>济南市莱芜区牛泉镇出版集团希望小学</t>
  </si>
  <si>
    <t>济南市莱芜区汶源学校</t>
  </si>
  <si>
    <t>济南市莱芜区杨庄镇中心小学</t>
  </si>
  <si>
    <t>济南市莱芜区杨庄镇太和小学</t>
  </si>
  <si>
    <t>济南市莱芜区鹏泉福山小学</t>
  </si>
  <si>
    <t>莱芜华清园学校</t>
  </si>
  <si>
    <t>民办</t>
  </si>
  <si>
    <t>济南市莱芜区裕丰小学</t>
  </si>
  <si>
    <t>济南市莱芜区滨河小学</t>
  </si>
  <si>
    <t>济南市莱芜区雪野中心小学</t>
  </si>
  <si>
    <t>济南市莱芜区牛泉镇省庄小学</t>
  </si>
  <si>
    <t>小学教学点</t>
  </si>
  <si>
    <t>济南市莱芜区雪野实验小学</t>
  </si>
  <si>
    <t>济南市莱芜区雪野邢家峪小学</t>
  </si>
  <si>
    <t>济南市莱芜区雪野抬头小学</t>
  </si>
  <si>
    <t>济南市莱芜区雪野白座小学</t>
  </si>
  <si>
    <t>济南市莱芜区雪野房干小学</t>
  </si>
  <si>
    <t>济南市莱芜区高庄街道办事处谭家楼小学</t>
  </si>
  <si>
    <t/>
  </si>
  <si>
    <t>济南市莱芜区凤城街道中心小学</t>
  </si>
  <si>
    <t>济南市莱芜第二实验小学</t>
  </si>
  <si>
    <t>济南市莱芜区凤城街道东风小学</t>
  </si>
  <si>
    <t>济南市莱芜区凤城街道西关小学</t>
  </si>
  <si>
    <t>济南市莱芜区凤城街道叶家庄小学</t>
  </si>
  <si>
    <t>济南市莱芜区大王庄镇中心小学</t>
  </si>
  <si>
    <t>济南市莱芜区大王庄镇大槐树小学</t>
  </si>
  <si>
    <t>济南市莱芜区大王庄镇宅科小学</t>
  </si>
  <si>
    <t>济南市莱芜师范附属小学</t>
  </si>
  <si>
    <t>济南市莱芜区高庄街道中心小学</t>
  </si>
  <si>
    <t>济南市莱芜区高庄街道安仙小学</t>
  </si>
  <si>
    <t>济南市莱芜区羊里中心小学</t>
  </si>
  <si>
    <t>济南市莱芜区方下中心小学</t>
  </si>
  <si>
    <t>济南市莱芜区羊里辛兴小学</t>
  </si>
  <si>
    <t>济南市莱芜区方下石泉小学</t>
  </si>
  <si>
    <t>济南市莱芜区羊里王石小学</t>
  </si>
  <si>
    <t>济南市莱芜区方下李义小学</t>
  </si>
  <si>
    <t>济南市莱芜区高庄街道蔺家庄小学</t>
  </si>
  <si>
    <t>济南市莱芜区高庄街道苍龙峡小学</t>
  </si>
  <si>
    <t>济南市莱芜区吐丝口小学</t>
  </si>
  <si>
    <t>济南市莱芜区高庄街道育才小学</t>
  </si>
  <si>
    <t>济南市莱芜区和庄镇中心小学</t>
  </si>
  <si>
    <t>济南市莱芜区口镇陶镇小学</t>
  </si>
  <si>
    <t>济南市莱芜区口镇金城小学</t>
  </si>
  <si>
    <t>济南市莱芜区和庄镇张家台小学</t>
  </si>
  <si>
    <t>济南市莱芜区口镇青山小学</t>
  </si>
  <si>
    <t>济南市莱芜区和庄镇下佛羊小学</t>
  </si>
  <si>
    <t>济南市莱芜区茶业口镇腰关小学</t>
  </si>
  <si>
    <t>济南市莱芜区茶业口镇峪门小学</t>
  </si>
  <si>
    <t>济南市莱芜区茶业口镇阁老小学</t>
  </si>
  <si>
    <t>济南市莱芜区苗山镇中心小学</t>
  </si>
  <si>
    <t>济南市莱芜区苗山镇共青希望小学</t>
  </si>
  <si>
    <t>济南市莱芜区苗山镇见马小学</t>
  </si>
  <si>
    <t>济南市莱芜区苗山镇长勺小学</t>
  </si>
  <si>
    <t>济南市莱芜区苗山镇铜山小学</t>
  </si>
  <si>
    <t>济南市莱芜区寨里镇中心小学</t>
  </si>
  <si>
    <t>济南市莱芜区寨里镇水北小学</t>
  </si>
  <si>
    <t>济南市莱芜区寨里镇韩王许小学</t>
  </si>
  <si>
    <t>济南市莱芜区寨里镇大下小学</t>
  </si>
  <si>
    <t>济南市莱芜区雪野鹿野小学</t>
  </si>
  <si>
    <t>济南市莱芜区世纪城小学</t>
  </si>
  <si>
    <t>济南市莱芜区胜利小学</t>
  </si>
  <si>
    <t>济南市莱芜区墨埠小学</t>
  </si>
  <si>
    <t>济南市莱芜区花园学校</t>
  </si>
  <si>
    <t>济南市莱芜区牛泉中心学校</t>
  </si>
  <si>
    <t>济南市莱芜区牛泉镇刘仲莹学校</t>
  </si>
  <si>
    <t>济南市莱芜区吴伯箫学校</t>
  </si>
  <si>
    <t>济南市莱芜区方下鲁西学校</t>
  </si>
  <si>
    <t>济南市莱芜区茶业口镇汪洋学校</t>
  </si>
  <si>
    <t>济南市莱芜区寨里镇水北中学</t>
  </si>
  <si>
    <t>济南市莱芜区莱新中学</t>
  </si>
  <si>
    <t>济南市莱芜区张家洼中学</t>
  </si>
  <si>
    <t>初级中学</t>
  </si>
  <si>
    <t>济南市莱芜实验中学</t>
  </si>
  <si>
    <t>济南市莱芜陈毅中学</t>
  </si>
  <si>
    <t>济南市莱芜区高庄街道中心中学</t>
  </si>
  <si>
    <t>济南市莱芜区高庄街道南冶中学</t>
  </si>
  <si>
    <t>济南市莱芜区口镇初级中学</t>
  </si>
  <si>
    <t>济南市莱芜区杨庄镇杨庄中学</t>
  </si>
  <si>
    <t>济南市莱芜区大王庄镇大王庄中学</t>
  </si>
  <si>
    <t>济南市莱芜区大王庄镇大槐树中学</t>
  </si>
  <si>
    <t>济南市莱芜区羊里中学</t>
  </si>
  <si>
    <t>济南市莱芜区方下中心中学</t>
  </si>
  <si>
    <t>济南市莱芜区和庄镇中心中学</t>
  </si>
  <si>
    <t>济南市莱芜区雪野中心中学</t>
  </si>
  <si>
    <t>济南市莱芜区胜利中学</t>
  </si>
  <si>
    <t>济南市莱芜区茶业口镇腰关中学</t>
  </si>
  <si>
    <t>济南市莱芜区苗山镇中心中学</t>
  </si>
  <si>
    <t>济南市莱芜区寨里镇寨里中学</t>
  </si>
  <si>
    <t>济南市莱芜第五中学</t>
  </si>
  <si>
    <t>高级中学</t>
  </si>
  <si>
    <t>济南市莱芜凤城高级中学</t>
  </si>
  <si>
    <t>济南市莱芜第二中学</t>
  </si>
  <si>
    <t>济南市莱芜综合高级中学</t>
  </si>
  <si>
    <t>附设普通高中班</t>
  </si>
  <si>
    <t>职业高中学校</t>
  </si>
  <si>
    <t>济南市凤城成人中等专业学校</t>
  </si>
  <si>
    <t>成人中等专业学校</t>
  </si>
  <si>
    <t>济南市莱芜职业中等专业学校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</si>
</sst>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6" fillId="9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>
      <alignment vertical="center"/>
    </xf>
    <xf numFmtId="176" fontId="0" fillId="2" borderId="1" xfId="0" applyNumberForma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ont="1" applyFill="1" applyBorder="1" applyAlignment="1"/>
    <xf numFmtId="0" fontId="0" fillId="4" borderId="1" xfId="0" applyFont="1" applyFill="1" applyBorder="1" applyAlignment="1"/>
    <xf numFmtId="0" fontId="0" fillId="5" borderId="1" xfId="0" applyFont="1" applyFill="1" applyBorder="1" applyAlignment="1"/>
    <xf numFmtId="0" fontId="4" fillId="3" borderId="1" xfId="0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4874CB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123"/>
  <sheetViews>
    <sheetView workbookViewId="0">
      <pane xSplit="2" ySplit="3" topLeftCell="C33" activePane="bottomRight" state="frozen"/>
      <selection/>
      <selection pane="topRight"/>
      <selection pane="bottomLeft"/>
      <selection pane="bottomRight" activeCell="D121" sqref="D121"/>
    </sheetView>
  </sheetViews>
  <sheetFormatPr defaultColWidth="9" defaultRowHeight="13.5"/>
  <cols>
    <col min="1" max="1" width="9" style="3"/>
    <col min="2" max="2" width="34.125" style="1" customWidth="1"/>
    <col min="3" max="3" width="10.125" style="1" customWidth="1"/>
    <col min="4" max="4" width="15" style="1" customWidth="1"/>
    <col min="5" max="5" width="9" style="1"/>
    <col min="6" max="6" width="14.875" style="1" customWidth="1"/>
    <col min="7" max="8" width="12.625" style="1" customWidth="1"/>
    <col min="9" max="9" width="11.75" style="1" customWidth="1"/>
    <col min="10" max="10" width="11" style="1" customWidth="1"/>
    <col min="11" max="11" width="15.875" style="1" customWidth="1"/>
    <col min="12" max="16384" width="9" style="1"/>
  </cols>
  <sheetData>
    <row r="1" ht="45" customHeight="1" spans="2:11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</row>
    <row r="2" ht="24" hidden="1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/>
      <c r="I2" s="5"/>
      <c r="J2" s="5"/>
      <c r="K2" s="5"/>
    </row>
    <row r="3" ht="35" hidden="1" customHeight="1" spans="1:12">
      <c r="A3" s="5"/>
      <c r="B3" s="5"/>
      <c r="C3" s="5"/>
      <c r="D3" s="5"/>
      <c r="E3" s="5"/>
      <c r="F3" s="5"/>
      <c r="G3" s="6" t="s">
        <v>8</v>
      </c>
      <c r="H3" s="6" t="s">
        <v>9</v>
      </c>
      <c r="I3" s="5" t="s">
        <v>10</v>
      </c>
      <c r="J3" s="6" t="s">
        <v>11</v>
      </c>
      <c r="K3" s="6" t="s">
        <v>12</v>
      </c>
      <c r="L3" s="3"/>
    </row>
    <row r="4" ht="19" hidden="1" customHeight="1" spans="1:11">
      <c r="A4" s="5">
        <v>1</v>
      </c>
      <c r="B4" s="16" t="s">
        <v>13</v>
      </c>
      <c r="C4" s="5" t="s">
        <v>14</v>
      </c>
      <c r="D4" s="5" t="s">
        <v>15</v>
      </c>
      <c r="E4" s="17">
        <v>709</v>
      </c>
      <c r="F4" s="17">
        <v>37</v>
      </c>
      <c r="G4" s="18">
        <v>12467</v>
      </c>
      <c r="H4" s="19">
        <v>5513</v>
      </c>
      <c r="I4" s="18">
        <v>25499</v>
      </c>
      <c r="J4" s="18">
        <v>118</v>
      </c>
      <c r="K4" s="19">
        <v>143.83</v>
      </c>
    </row>
    <row r="5" ht="19" hidden="1" customHeight="1" spans="1:11">
      <c r="A5" s="5">
        <v>2</v>
      </c>
      <c r="B5" s="16" t="s">
        <v>16</v>
      </c>
      <c r="C5" s="5" t="s">
        <v>14</v>
      </c>
      <c r="D5" s="5" t="s">
        <v>15</v>
      </c>
      <c r="E5" s="17">
        <v>168</v>
      </c>
      <c r="F5" s="17">
        <v>15</v>
      </c>
      <c r="G5" s="18">
        <v>6852.5</v>
      </c>
      <c r="H5" s="19">
        <v>2050</v>
      </c>
      <c r="I5" s="18">
        <v>5210</v>
      </c>
      <c r="J5" s="18">
        <v>74</v>
      </c>
      <c r="K5" s="19">
        <v>34</v>
      </c>
    </row>
    <row r="6" ht="19" hidden="1" customHeight="1" spans="1:11">
      <c r="A6" s="5"/>
      <c r="B6" s="16" t="s">
        <v>17</v>
      </c>
      <c r="C6" s="5" t="s">
        <v>14</v>
      </c>
      <c r="D6" s="5" t="s">
        <v>15</v>
      </c>
      <c r="E6" s="17">
        <v>47</v>
      </c>
      <c r="F6" s="17">
        <v>10</v>
      </c>
      <c r="G6" s="18">
        <v>9200</v>
      </c>
      <c r="H6" s="19">
        <v>2324</v>
      </c>
      <c r="I6" s="18">
        <v>1551</v>
      </c>
      <c r="J6" s="18">
        <v>32</v>
      </c>
      <c r="K6" s="19">
        <v>12</v>
      </c>
    </row>
    <row r="7" ht="19" hidden="1" customHeight="1" spans="1:11">
      <c r="A7" s="5"/>
      <c r="B7" s="16" t="s">
        <v>18</v>
      </c>
      <c r="C7" s="5" t="s">
        <v>14</v>
      </c>
      <c r="D7" s="5" t="s">
        <v>15</v>
      </c>
      <c r="E7" s="17">
        <v>591</v>
      </c>
      <c r="F7" s="17">
        <v>38</v>
      </c>
      <c r="G7" s="18">
        <v>28371.3</v>
      </c>
      <c r="H7" s="19">
        <v>7368.61</v>
      </c>
      <c r="I7" s="18">
        <v>17823</v>
      </c>
      <c r="J7" s="18">
        <v>110</v>
      </c>
      <c r="K7" s="19">
        <v>125.6</v>
      </c>
    </row>
    <row r="8" ht="19" customHeight="1" spans="1:11">
      <c r="A8" s="5"/>
      <c r="B8" s="20" t="s">
        <v>19</v>
      </c>
      <c r="C8" s="5" t="s">
        <v>14</v>
      </c>
      <c r="D8" s="5" t="s">
        <v>15</v>
      </c>
      <c r="E8" s="17">
        <v>0</v>
      </c>
      <c r="F8" s="17">
        <v>0</v>
      </c>
      <c r="G8" s="18">
        <v>6355</v>
      </c>
      <c r="H8" s="19">
        <v>0</v>
      </c>
      <c r="I8" s="18">
        <v>0</v>
      </c>
      <c r="J8" s="18">
        <v>0</v>
      </c>
      <c r="K8" s="19">
        <v>14.01</v>
      </c>
    </row>
    <row r="9" ht="19" hidden="1" customHeight="1" spans="1:11">
      <c r="A9" s="5"/>
      <c r="B9" s="16" t="s">
        <v>20</v>
      </c>
      <c r="C9" s="5" t="s">
        <v>14</v>
      </c>
      <c r="D9" s="5" t="s">
        <v>15</v>
      </c>
      <c r="E9" s="17">
        <v>151</v>
      </c>
      <c r="F9" s="17">
        <v>17</v>
      </c>
      <c r="G9" s="18">
        <v>11224</v>
      </c>
      <c r="H9" s="19">
        <v>2188</v>
      </c>
      <c r="I9" s="18">
        <v>5100</v>
      </c>
      <c r="J9" s="18">
        <v>58</v>
      </c>
      <c r="K9" s="19">
        <v>30.8</v>
      </c>
    </row>
    <row r="10" ht="19" hidden="1" customHeight="1" spans="1:11">
      <c r="A10" s="5"/>
      <c r="B10" s="16" t="s">
        <v>21</v>
      </c>
      <c r="C10" s="5" t="s">
        <v>14</v>
      </c>
      <c r="D10" s="5" t="s">
        <v>15</v>
      </c>
      <c r="E10" s="17">
        <v>2414</v>
      </c>
      <c r="F10" s="17">
        <v>139</v>
      </c>
      <c r="G10" s="18">
        <v>38468</v>
      </c>
      <c r="H10" s="19">
        <v>15055</v>
      </c>
      <c r="I10" s="18">
        <v>79277</v>
      </c>
      <c r="J10" s="18">
        <v>305</v>
      </c>
      <c r="K10" s="19">
        <v>510.9</v>
      </c>
    </row>
    <row r="11" ht="19" hidden="1" customHeight="1" spans="1:11">
      <c r="A11" s="5"/>
      <c r="B11" s="16" t="s">
        <v>22</v>
      </c>
      <c r="C11" s="5" t="s">
        <v>14</v>
      </c>
      <c r="D11" s="5" t="s">
        <v>23</v>
      </c>
      <c r="E11" s="17">
        <f>2953+1337</f>
        <v>4290</v>
      </c>
      <c r="F11" s="17">
        <f>156+99</f>
        <v>255</v>
      </c>
      <c r="G11" s="21">
        <v>57629</v>
      </c>
      <c r="H11" s="19">
        <v>30873</v>
      </c>
      <c r="I11" s="21">
        <v>125896</v>
      </c>
      <c r="J11" s="21">
        <v>560</v>
      </c>
      <c r="K11" s="19">
        <v>1036</v>
      </c>
    </row>
    <row r="12" ht="19" customHeight="1" spans="1:11">
      <c r="A12" s="5"/>
      <c r="B12" s="20" t="s">
        <v>24</v>
      </c>
      <c r="C12" s="5" t="s">
        <v>14</v>
      </c>
      <c r="D12" s="5" t="s">
        <v>15</v>
      </c>
      <c r="E12" s="17">
        <v>0</v>
      </c>
      <c r="F12" s="17">
        <v>0</v>
      </c>
      <c r="G12" s="18">
        <v>0</v>
      </c>
      <c r="H12" s="19">
        <v>0</v>
      </c>
      <c r="I12" s="18">
        <v>0</v>
      </c>
      <c r="J12" s="18">
        <v>0</v>
      </c>
      <c r="K12" s="19">
        <v>0</v>
      </c>
    </row>
    <row r="13" ht="19" hidden="1" customHeight="1" spans="1:11">
      <c r="A13" s="5"/>
      <c r="B13" s="16" t="s">
        <v>25</v>
      </c>
      <c r="C13" s="5" t="s">
        <v>14</v>
      </c>
      <c r="D13" s="5" t="s">
        <v>15</v>
      </c>
      <c r="E13" s="17">
        <v>137</v>
      </c>
      <c r="F13" s="17">
        <v>14</v>
      </c>
      <c r="G13" s="18">
        <v>10823.4</v>
      </c>
      <c r="H13" s="19">
        <v>3894</v>
      </c>
      <c r="I13" s="18">
        <v>4520</v>
      </c>
      <c r="J13" s="18">
        <v>50</v>
      </c>
      <c r="K13" s="19">
        <v>30</v>
      </c>
    </row>
    <row r="14" ht="19" hidden="1" customHeight="1" spans="1:11">
      <c r="A14" s="5"/>
      <c r="B14" s="16" t="s">
        <v>26</v>
      </c>
      <c r="C14" s="5" t="s">
        <v>14</v>
      </c>
      <c r="D14" s="5" t="s">
        <v>15</v>
      </c>
      <c r="E14" s="17">
        <v>905</v>
      </c>
      <c r="F14" s="17">
        <v>40</v>
      </c>
      <c r="G14" s="18">
        <v>31300</v>
      </c>
      <c r="H14" s="19">
        <v>8606</v>
      </c>
      <c r="I14" s="18">
        <v>14766</v>
      </c>
      <c r="J14" s="18">
        <v>152</v>
      </c>
      <c r="K14" s="19">
        <v>185</v>
      </c>
    </row>
    <row r="15" ht="19" hidden="1" customHeight="1" spans="1:11">
      <c r="A15" s="5"/>
      <c r="B15" s="16" t="s">
        <v>27</v>
      </c>
      <c r="C15" s="5" t="s">
        <v>14</v>
      </c>
      <c r="D15" s="5" t="s">
        <v>15</v>
      </c>
      <c r="E15" s="17">
        <v>545</v>
      </c>
      <c r="F15" s="17">
        <v>31</v>
      </c>
      <c r="G15" s="18">
        <v>5535</v>
      </c>
      <c r="H15" s="19">
        <v>2269</v>
      </c>
      <c r="I15" s="18">
        <v>18000</v>
      </c>
      <c r="J15" s="18">
        <v>90</v>
      </c>
      <c r="K15" s="19">
        <v>134</v>
      </c>
    </row>
    <row r="16" ht="19" hidden="1" customHeight="1" spans="1:11">
      <c r="A16" s="5"/>
      <c r="B16" s="16" t="s">
        <v>28</v>
      </c>
      <c r="C16" s="5" t="s">
        <v>14</v>
      </c>
      <c r="D16" s="5" t="s">
        <v>15</v>
      </c>
      <c r="E16" s="17">
        <v>941</v>
      </c>
      <c r="F16" s="17">
        <v>40</v>
      </c>
      <c r="G16" s="18">
        <v>7737</v>
      </c>
      <c r="H16" s="19">
        <v>5907.25</v>
      </c>
      <c r="I16" s="18">
        <v>23149</v>
      </c>
      <c r="J16" s="18">
        <v>81</v>
      </c>
      <c r="K16" s="19">
        <v>196.302954</v>
      </c>
    </row>
    <row r="17" ht="19" hidden="1" customHeight="1" spans="1:11">
      <c r="A17" s="5"/>
      <c r="B17" s="16" t="s">
        <v>29</v>
      </c>
      <c r="C17" s="5" t="s">
        <v>14</v>
      </c>
      <c r="D17" s="5" t="s">
        <v>15</v>
      </c>
      <c r="E17" s="17">
        <v>107</v>
      </c>
      <c r="F17" s="17">
        <v>17</v>
      </c>
      <c r="G17" s="18">
        <v>21032</v>
      </c>
      <c r="H17" s="19">
        <v>3858</v>
      </c>
      <c r="I17" s="18">
        <v>3300</v>
      </c>
      <c r="J17" s="18">
        <v>28</v>
      </c>
      <c r="K17" s="19">
        <v>24</v>
      </c>
    </row>
    <row r="18" ht="19" hidden="1" customHeight="1" spans="1:11">
      <c r="A18" s="5"/>
      <c r="B18" s="16" t="s">
        <v>30</v>
      </c>
      <c r="C18" s="5" t="s">
        <v>14</v>
      </c>
      <c r="D18" s="5" t="s">
        <v>23</v>
      </c>
      <c r="E18" s="17">
        <f>3953+2338</f>
        <v>6291</v>
      </c>
      <c r="F18" s="17">
        <f>180+154</f>
        <v>334</v>
      </c>
      <c r="G18" s="21">
        <v>71000</v>
      </c>
      <c r="H18" s="19">
        <v>40907.47</v>
      </c>
      <c r="I18" s="21">
        <v>61147</v>
      </c>
      <c r="J18" s="21">
        <v>982</v>
      </c>
      <c r="K18" s="19">
        <v>1505.24</v>
      </c>
    </row>
    <row r="19" ht="19" hidden="1" customHeight="1" spans="1:11">
      <c r="A19" s="5"/>
      <c r="B19" s="16" t="s">
        <v>31</v>
      </c>
      <c r="C19" s="5" t="s">
        <v>14</v>
      </c>
      <c r="D19" s="5" t="s">
        <v>15</v>
      </c>
      <c r="E19" s="17">
        <v>400</v>
      </c>
      <c r="F19" s="17">
        <v>34</v>
      </c>
      <c r="G19" s="18">
        <v>15451</v>
      </c>
      <c r="H19" s="19">
        <v>4546</v>
      </c>
      <c r="I19" s="18">
        <v>12300</v>
      </c>
      <c r="J19" s="18">
        <v>97</v>
      </c>
      <c r="K19" s="19">
        <v>100</v>
      </c>
    </row>
    <row r="20" ht="19" hidden="1" customHeight="1" spans="1:11">
      <c r="A20" s="5"/>
      <c r="B20" s="16" t="s">
        <v>32</v>
      </c>
      <c r="C20" s="5" t="s">
        <v>14</v>
      </c>
      <c r="D20" s="5" t="s">
        <v>15</v>
      </c>
      <c r="E20" s="17">
        <v>215</v>
      </c>
      <c r="F20" s="17">
        <v>27</v>
      </c>
      <c r="G20" s="18">
        <v>23165</v>
      </c>
      <c r="H20" s="19">
        <v>6598</v>
      </c>
      <c r="I20" s="18">
        <v>9037</v>
      </c>
      <c r="J20" s="18">
        <v>90</v>
      </c>
      <c r="K20" s="19">
        <v>44</v>
      </c>
    </row>
    <row r="21" ht="19" hidden="1" customHeight="1" spans="1:11">
      <c r="A21" s="5"/>
      <c r="B21" s="16" t="s">
        <v>33</v>
      </c>
      <c r="C21" s="5" t="s">
        <v>14</v>
      </c>
      <c r="D21" s="5" t="s">
        <v>15</v>
      </c>
      <c r="E21" s="17">
        <v>179</v>
      </c>
      <c r="F21" s="17">
        <v>12</v>
      </c>
      <c r="G21" s="18">
        <v>12750</v>
      </c>
      <c r="H21" s="19">
        <v>4406</v>
      </c>
      <c r="I21" s="18">
        <v>7152</v>
      </c>
      <c r="J21" s="18">
        <v>60</v>
      </c>
      <c r="K21" s="19">
        <v>40</v>
      </c>
    </row>
    <row r="22" ht="19" hidden="1" customHeight="1" spans="1:11">
      <c r="A22" s="5"/>
      <c r="B22" s="16" t="s">
        <v>34</v>
      </c>
      <c r="C22" s="5" t="s">
        <v>35</v>
      </c>
      <c r="D22" s="5" t="s">
        <v>15</v>
      </c>
      <c r="E22" s="17">
        <v>27</v>
      </c>
      <c r="F22" s="17">
        <v>7</v>
      </c>
      <c r="G22" s="18">
        <v>9900</v>
      </c>
      <c r="H22" s="19">
        <v>1720</v>
      </c>
      <c r="I22" s="18">
        <v>810</v>
      </c>
      <c r="J22" s="18">
        <v>6</v>
      </c>
      <c r="K22" s="19">
        <v>12</v>
      </c>
    </row>
    <row r="23" ht="19" hidden="1" customHeight="1" spans="1:11">
      <c r="A23" s="5"/>
      <c r="B23" s="16" t="s">
        <v>36</v>
      </c>
      <c r="C23" s="5" t="s">
        <v>14</v>
      </c>
      <c r="D23" s="5" t="s">
        <v>15</v>
      </c>
      <c r="E23" s="17">
        <v>1471</v>
      </c>
      <c r="F23" s="17">
        <v>62</v>
      </c>
      <c r="G23" s="18">
        <v>53800.44</v>
      </c>
      <c r="H23" s="19">
        <v>15916</v>
      </c>
      <c r="I23" s="18">
        <v>44200</v>
      </c>
      <c r="J23" s="18">
        <v>170</v>
      </c>
      <c r="K23" s="19">
        <v>298</v>
      </c>
    </row>
    <row r="24" ht="19" hidden="1" customHeight="1" spans="1:11">
      <c r="A24" s="5"/>
      <c r="B24" s="16" t="s">
        <v>37</v>
      </c>
      <c r="C24" s="5" t="s">
        <v>14</v>
      </c>
      <c r="D24" s="5" t="s">
        <v>15</v>
      </c>
      <c r="E24" s="17">
        <v>3582</v>
      </c>
      <c r="F24" s="17">
        <v>167</v>
      </c>
      <c r="G24" s="18">
        <v>90574</v>
      </c>
      <c r="H24" s="19">
        <v>18192.33</v>
      </c>
      <c r="I24" s="18">
        <v>70009</v>
      </c>
      <c r="J24" s="18">
        <v>397</v>
      </c>
      <c r="K24" s="19">
        <v>817.576731</v>
      </c>
    </row>
    <row r="25" ht="19" hidden="1" customHeight="1" spans="1:11">
      <c r="A25" s="5"/>
      <c r="B25" s="16" t="s">
        <v>38</v>
      </c>
      <c r="C25" s="5" t="s">
        <v>14</v>
      </c>
      <c r="D25" s="5" t="s">
        <v>15</v>
      </c>
      <c r="E25" s="17">
        <v>633</v>
      </c>
      <c r="F25" s="17">
        <v>42</v>
      </c>
      <c r="G25" s="18">
        <v>52471</v>
      </c>
      <c r="H25" s="19">
        <v>13862</v>
      </c>
      <c r="I25" s="18">
        <v>25961</v>
      </c>
      <c r="J25" s="18">
        <v>360</v>
      </c>
      <c r="K25" s="19">
        <v>175.62</v>
      </c>
    </row>
    <row r="26" ht="19" customHeight="1" spans="1:11">
      <c r="A26" s="5"/>
      <c r="B26" s="20" t="s">
        <v>39</v>
      </c>
      <c r="C26" s="5" t="s">
        <v>14</v>
      </c>
      <c r="D26" s="5" t="s">
        <v>40</v>
      </c>
      <c r="E26" s="17">
        <v>0</v>
      </c>
      <c r="F26" s="17">
        <v>0</v>
      </c>
      <c r="G26" s="18">
        <v>0</v>
      </c>
      <c r="H26" s="19">
        <v>0</v>
      </c>
      <c r="I26" s="18">
        <v>0</v>
      </c>
      <c r="J26" s="18">
        <v>0</v>
      </c>
      <c r="K26" s="19">
        <v>0</v>
      </c>
    </row>
    <row r="27" ht="19" hidden="1" customHeight="1" spans="1:11">
      <c r="A27" s="5"/>
      <c r="B27" s="16" t="s">
        <v>41</v>
      </c>
      <c r="C27" s="5" t="s">
        <v>14</v>
      </c>
      <c r="D27" s="5" t="s">
        <v>15</v>
      </c>
      <c r="E27" s="17">
        <v>132</v>
      </c>
      <c r="F27" s="17">
        <v>11</v>
      </c>
      <c r="G27" s="18">
        <v>23286</v>
      </c>
      <c r="H27" s="19">
        <v>7693</v>
      </c>
      <c r="I27" s="18">
        <v>4878</v>
      </c>
      <c r="J27" s="18">
        <v>61</v>
      </c>
      <c r="K27" s="19">
        <v>32.632622</v>
      </c>
    </row>
    <row r="28" ht="19" hidden="1" customHeight="1" spans="1:11">
      <c r="A28" s="5"/>
      <c r="B28" s="16" t="s">
        <v>42</v>
      </c>
      <c r="C28" s="5" t="s">
        <v>14</v>
      </c>
      <c r="D28" s="5" t="s">
        <v>15</v>
      </c>
      <c r="E28" s="17">
        <v>71</v>
      </c>
      <c r="F28" s="17">
        <v>10</v>
      </c>
      <c r="G28" s="18">
        <v>14049.8</v>
      </c>
      <c r="H28" s="19">
        <v>5314.84</v>
      </c>
      <c r="I28" s="18">
        <v>2480</v>
      </c>
      <c r="J28" s="18">
        <v>30</v>
      </c>
      <c r="K28" s="19">
        <v>15.653</v>
      </c>
    </row>
    <row r="29" ht="19" hidden="1" customHeight="1" spans="1:11">
      <c r="A29" s="5"/>
      <c r="B29" s="16" t="s">
        <v>43</v>
      </c>
      <c r="C29" s="5" t="s">
        <v>14</v>
      </c>
      <c r="D29" s="5" t="s">
        <v>15</v>
      </c>
      <c r="E29" s="17">
        <v>72</v>
      </c>
      <c r="F29" s="17">
        <v>11</v>
      </c>
      <c r="G29" s="18">
        <v>6000</v>
      </c>
      <c r="H29" s="19">
        <v>1336</v>
      </c>
      <c r="I29" s="18">
        <v>2259</v>
      </c>
      <c r="J29" s="18">
        <v>37</v>
      </c>
      <c r="K29" s="19">
        <v>15.1</v>
      </c>
    </row>
    <row r="30" ht="19" hidden="1" customHeight="1" spans="1:11">
      <c r="A30" s="5"/>
      <c r="B30" s="16" t="s">
        <v>44</v>
      </c>
      <c r="C30" s="5" t="s">
        <v>14</v>
      </c>
      <c r="D30" s="5" t="s">
        <v>15</v>
      </c>
      <c r="E30" s="17">
        <v>33</v>
      </c>
      <c r="F30" s="17">
        <v>8</v>
      </c>
      <c r="G30" s="18">
        <v>4681.8</v>
      </c>
      <c r="H30" s="19">
        <v>1003.75</v>
      </c>
      <c r="I30" s="18">
        <v>1144</v>
      </c>
      <c r="J30" s="18">
        <v>20</v>
      </c>
      <c r="K30" s="19">
        <v>9</v>
      </c>
    </row>
    <row r="31" ht="19" hidden="1" customHeight="1" spans="1:11">
      <c r="A31" s="5"/>
      <c r="B31" s="16" t="s">
        <v>45</v>
      </c>
      <c r="C31" s="5" t="s">
        <v>14</v>
      </c>
      <c r="D31" s="5" t="s">
        <v>15</v>
      </c>
      <c r="E31" s="17">
        <v>40</v>
      </c>
      <c r="F31" s="17">
        <v>12</v>
      </c>
      <c r="G31" s="18">
        <v>3760.82</v>
      </c>
      <c r="H31" s="19">
        <v>1029.52</v>
      </c>
      <c r="I31" s="18">
        <v>1177</v>
      </c>
      <c r="J31" s="18">
        <v>31</v>
      </c>
      <c r="K31" s="19">
        <v>8.5</v>
      </c>
    </row>
    <row r="32" ht="19" customHeight="1" spans="1:11">
      <c r="A32" s="5"/>
      <c r="B32" s="20" t="s">
        <v>46</v>
      </c>
      <c r="C32" s="5" t="s">
        <v>14</v>
      </c>
      <c r="D32" s="5" t="s">
        <v>40</v>
      </c>
      <c r="E32" s="5" t="s">
        <v>47</v>
      </c>
      <c r="F32" s="17">
        <v>0</v>
      </c>
      <c r="G32" s="22" t="s">
        <v>47</v>
      </c>
      <c r="H32" s="19" t="s">
        <v>47</v>
      </c>
      <c r="I32" s="22" t="s">
        <v>47</v>
      </c>
      <c r="J32" s="22" t="s">
        <v>47</v>
      </c>
      <c r="K32" s="19" t="s">
        <v>47</v>
      </c>
    </row>
    <row r="33" ht="19" hidden="1" customHeight="1" spans="1:11">
      <c r="A33" s="5"/>
      <c r="B33" s="16" t="s">
        <v>48</v>
      </c>
      <c r="C33" s="5" t="s">
        <v>14</v>
      </c>
      <c r="D33" s="5" t="s">
        <v>15</v>
      </c>
      <c r="E33" s="17">
        <v>2321</v>
      </c>
      <c r="F33" s="17">
        <v>98</v>
      </c>
      <c r="G33" s="18">
        <v>22950.94</v>
      </c>
      <c r="H33" s="19">
        <v>15471.81</v>
      </c>
      <c r="I33" s="18">
        <v>62670</v>
      </c>
      <c r="J33" s="18">
        <v>249</v>
      </c>
      <c r="K33" s="19">
        <v>465</v>
      </c>
    </row>
    <row r="34" ht="19" hidden="1" customHeight="1" spans="1:11">
      <c r="A34" s="5"/>
      <c r="B34" s="16" t="s">
        <v>49</v>
      </c>
      <c r="C34" s="5" t="s">
        <v>14</v>
      </c>
      <c r="D34" s="5" t="s">
        <v>15</v>
      </c>
      <c r="E34" s="17">
        <v>4155</v>
      </c>
      <c r="F34" s="17">
        <v>175</v>
      </c>
      <c r="G34" s="18">
        <v>17976.9</v>
      </c>
      <c r="H34" s="19">
        <v>17570.13</v>
      </c>
      <c r="I34" s="18">
        <v>109200</v>
      </c>
      <c r="J34" s="18">
        <v>455</v>
      </c>
      <c r="K34" s="19">
        <v>840.85</v>
      </c>
    </row>
    <row r="35" ht="19" hidden="1" customHeight="1" spans="1:11">
      <c r="A35" s="5"/>
      <c r="B35" s="16" t="s">
        <v>50</v>
      </c>
      <c r="C35" s="5" t="s">
        <v>14</v>
      </c>
      <c r="D35" s="5" t="s">
        <v>15</v>
      </c>
      <c r="E35" s="17">
        <v>252</v>
      </c>
      <c r="F35" s="17">
        <v>13</v>
      </c>
      <c r="G35" s="18">
        <v>6594</v>
      </c>
      <c r="H35" s="19">
        <v>1312</v>
      </c>
      <c r="I35" s="18">
        <v>8803</v>
      </c>
      <c r="J35" s="18">
        <v>84</v>
      </c>
      <c r="K35" s="19">
        <v>52.92</v>
      </c>
    </row>
    <row r="36" ht="19" hidden="1" customHeight="1" spans="1:11">
      <c r="A36" s="5"/>
      <c r="B36" s="16" t="s">
        <v>51</v>
      </c>
      <c r="C36" s="5" t="s">
        <v>14</v>
      </c>
      <c r="D36" s="5" t="s">
        <v>15</v>
      </c>
      <c r="E36" s="17">
        <v>87</v>
      </c>
      <c r="F36" s="17">
        <v>16</v>
      </c>
      <c r="G36" s="18">
        <v>14250</v>
      </c>
      <c r="H36" s="19">
        <v>4494</v>
      </c>
      <c r="I36" s="18">
        <v>2660</v>
      </c>
      <c r="J36" s="18">
        <v>65</v>
      </c>
      <c r="K36" s="19">
        <v>24.4</v>
      </c>
    </row>
    <row r="37" ht="19" hidden="1" customHeight="1" spans="1:11">
      <c r="A37" s="5"/>
      <c r="B37" s="16" t="s">
        <v>52</v>
      </c>
      <c r="C37" s="5" t="s">
        <v>14</v>
      </c>
      <c r="D37" s="5" t="s">
        <v>15</v>
      </c>
      <c r="E37" s="17">
        <v>246</v>
      </c>
      <c r="F37" s="17">
        <v>17</v>
      </c>
      <c r="G37" s="18">
        <v>5797</v>
      </c>
      <c r="H37" s="19">
        <v>1560</v>
      </c>
      <c r="I37" s="18">
        <v>8001</v>
      </c>
      <c r="J37" s="18">
        <v>67</v>
      </c>
      <c r="K37" s="19">
        <v>52</v>
      </c>
    </row>
    <row r="38" ht="19" hidden="1" customHeight="1" spans="1:11">
      <c r="A38" s="5"/>
      <c r="B38" s="16" t="s">
        <v>53</v>
      </c>
      <c r="C38" s="5" t="s">
        <v>14</v>
      </c>
      <c r="D38" s="5" t="s">
        <v>15</v>
      </c>
      <c r="E38" s="17">
        <v>566</v>
      </c>
      <c r="F38" s="17">
        <v>48</v>
      </c>
      <c r="G38" s="18">
        <v>40000</v>
      </c>
      <c r="H38" s="19">
        <v>11742</v>
      </c>
      <c r="I38" s="18">
        <v>20557</v>
      </c>
      <c r="J38" s="18">
        <v>153</v>
      </c>
      <c r="K38" s="19">
        <v>166.676</v>
      </c>
    </row>
    <row r="39" ht="19" hidden="1" customHeight="1" spans="1:11">
      <c r="A39" s="5"/>
      <c r="B39" s="16" t="s">
        <v>54</v>
      </c>
      <c r="C39" s="5" t="s">
        <v>14</v>
      </c>
      <c r="D39" s="5" t="s">
        <v>15</v>
      </c>
      <c r="E39" s="17">
        <v>78</v>
      </c>
      <c r="F39" s="17">
        <v>17</v>
      </c>
      <c r="G39" s="18">
        <v>6000</v>
      </c>
      <c r="H39" s="19">
        <v>1640</v>
      </c>
      <c r="I39" s="18">
        <v>3012</v>
      </c>
      <c r="J39" s="18">
        <v>39</v>
      </c>
      <c r="K39" s="19">
        <v>20</v>
      </c>
    </row>
    <row r="40" ht="19" hidden="1" customHeight="1" spans="1:11">
      <c r="A40" s="5"/>
      <c r="B40" s="16" t="s">
        <v>55</v>
      </c>
      <c r="C40" s="5" t="s">
        <v>14</v>
      </c>
      <c r="D40" s="5" t="s">
        <v>15</v>
      </c>
      <c r="E40" s="17">
        <v>34</v>
      </c>
      <c r="F40" s="17">
        <v>10</v>
      </c>
      <c r="G40" s="18">
        <v>7602</v>
      </c>
      <c r="H40" s="19">
        <v>2760</v>
      </c>
      <c r="I40" s="18">
        <v>1000</v>
      </c>
      <c r="J40" s="18">
        <v>44</v>
      </c>
      <c r="K40" s="19">
        <v>9</v>
      </c>
    </row>
    <row r="41" ht="19" hidden="1" customHeight="1" spans="1:11">
      <c r="A41" s="5"/>
      <c r="B41" s="16" t="s">
        <v>56</v>
      </c>
      <c r="C41" s="5" t="s">
        <v>14</v>
      </c>
      <c r="D41" s="5" t="s">
        <v>15</v>
      </c>
      <c r="E41" s="17">
        <v>1868</v>
      </c>
      <c r="F41" s="17">
        <v>106</v>
      </c>
      <c r="G41" s="18">
        <v>17371</v>
      </c>
      <c r="H41" s="19">
        <v>10959</v>
      </c>
      <c r="I41" s="18">
        <v>50720</v>
      </c>
      <c r="J41" s="18">
        <v>260</v>
      </c>
      <c r="K41" s="19">
        <v>373.62</v>
      </c>
    </row>
    <row r="42" ht="19" hidden="1" customHeight="1" spans="1:11">
      <c r="A42" s="5"/>
      <c r="B42" s="16" t="s">
        <v>57</v>
      </c>
      <c r="C42" s="5" t="s">
        <v>14</v>
      </c>
      <c r="D42" s="5" t="s">
        <v>15</v>
      </c>
      <c r="E42" s="17">
        <v>994</v>
      </c>
      <c r="F42" s="17">
        <v>68</v>
      </c>
      <c r="G42" s="18">
        <v>33350</v>
      </c>
      <c r="H42" s="19">
        <v>12035</v>
      </c>
      <c r="I42" s="18">
        <v>45706</v>
      </c>
      <c r="J42" s="18">
        <v>118</v>
      </c>
      <c r="K42" s="19">
        <v>229.65</v>
      </c>
    </row>
    <row r="43" ht="19" hidden="1" customHeight="1" spans="1:11">
      <c r="A43" s="5"/>
      <c r="B43" s="16" t="s">
        <v>58</v>
      </c>
      <c r="C43" s="5" t="s">
        <v>14</v>
      </c>
      <c r="D43" s="5" t="s">
        <v>15</v>
      </c>
      <c r="E43" s="17">
        <v>1504</v>
      </c>
      <c r="F43" s="17">
        <v>80</v>
      </c>
      <c r="G43" s="18">
        <v>27915</v>
      </c>
      <c r="H43" s="19">
        <v>14245</v>
      </c>
      <c r="I43" s="18">
        <v>47001</v>
      </c>
      <c r="J43" s="18">
        <v>202</v>
      </c>
      <c r="K43" s="19">
        <v>347.91</v>
      </c>
    </row>
    <row r="44" ht="19" hidden="1" customHeight="1" spans="1:11">
      <c r="A44" s="5"/>
      <c r="B44" s="16" t="s">
        <v>59</v>
      </c>
      <c r="C44" s="5" t="s">
        <v>14</v>
      </c>
      <c r="D44" s="5" t="s">
        <v>15</v>
      </c>
      <c r="E44" s="17">
        <v>1626</v>
      </c>
      <c r="F44" s="17">
        <v>70</v>
      </c>
      <c r="G44" s="18">
        <v>69930</v>
      </c>
      <c r="H44" s="19">
        <v>16400.9</v>
      </c>
      <c r="I44" s="18">
        <v>48790</v>
      </c>
      <c r="J44" s="18">
        <v>207</v>
      </c>
      <c r="K44" s="19">
        <v>325.21</v>
      </c>
    </row>
    <row r="45" ht="19" hidden="1" customHeight="1" spans="1:11">
      <c r="A45" s="5"/>
      <c r="B45" s="16" t="s">
        <v>60</v>
      </c>
      <c r="C45" s="5" t="s">
        <v>14</v>
      </c>
      <c r="D45" s="5" t="s">
        <v>15</v>
      </c>
      <c r="E45" s="17">
        <v>1065</v>
      </c>
      <c r="F45" s="17">
        <v>74</v>
      </c>
      <c r="G45" s="18">
        <v>43438</v>
      </c>
      <c r="H45" s="19">
        <v>7496</v>
      </c>
      <c r="I45" s="18">
        <v>31952</v>
      </c>
      <c r="J45" s="18">
        <v>132</v>
      </c>
      <c r="K45" s="19">
        <v>245.985645</v>
      </c>
    </row>
    <row r="46" ht="19" hidden="1" customHeight="1" spans="1:11">
      <c r="A46" s="5"/>
      <c r="B46" s="23" t="s">
        <v>61</v>
      </c>
      <c r="C46" s="5" t="s">
        <v>14</v>
      </c>
      <c r="D46" s="5" t="s">
        <v>15</v>
      </c>
      <c r="E46" s="17">
        <v>199</v>
      </c>
      <c r="F46" s="17">
        <v>19</v>
      </c>
      <c r="G46" s="18">
        <v>27364</v>
      </c>
      <c r="H46" s="19">
        <v>2107.5</v>
      </c>
      <c r="I46" s="18">
        <v>7478</v>
      </c>
      <c r="J46" s="18">
        <v>65</v>
      </c>
      <c r="K46" s="19">
        <v>53</v>
      </c>
    </row>
    <row r="47" ht="19" customHeight="1" spans="1:11">
      <c r="A47" s="5"/>
      <c r="B47" s="24" t="s">
        <v>62</v>
      </c>
      <c r="C47" s="5" t="s">
        <v>14</v>
      </c>
      <c r="D47" s="5" t="s">
        <v>15</v>
      </c>
      <c r="E47" s="5" t="s">
        <v>47</v>
      </c>
      <c r="F47" s="17">
        <v>0</v>
      </c>
      <c r="G47" s="22" t="s">
        <v>47</v>
      </c>
      <c r="H47" s="19" t="s">
        <v>47</v>
      </c>
      <c r="I47" s="22" t="s">
        <v>47</v>
      </c>
      <c r="J47" s="22" t="s">
        <v>47</v>
      </c>
      <c r="K47" s="19" t="s">
        <v>47</v>
      </c>
    </row>
    <row r="48" ht="19" hidden="1" customHeight="1" spans="1:11">
      <c r="A48" s="5"/>
      <c r="B48" s="23" t="s">
        <v>63</v>
      </c>
      <c r="C48" s="5" t="s">
        <v>14</v>
      </c>
      <c r="D48" s="5" t="s">
        <v>15</v>
      </c>
      <c r="E48" s="17">
        <v>173</v>
      </c>
      <c r="F48" s="17">
        <v>14</v>
      </c>
      <c r="G48" s="18">
        <v>14510</v>
      </c>
      <c r="H48" s="19">
        <v>1265.7</v>
      </c>
      <c r="I48" s="18">
        <v>9516</v>
      </c>
      <c r="J48" s="18">
        <v>87</v>
      </c>
      <c r="K48" s="19">
        <v>40.33</v>
      </c>
    </row>
    <row r="49" ht="19" customHeight="1" spans="1:11">
      <c r="A49" s="5"/>
      <c r="B49" s="24" t="s">
        <v>64</v>
      </c>
      <c r="C49" s="5" t="s">
        <v>14</v>
      </c>
      <c r="D49" s="5" t="s">
        <v>15</v>
      </c>
      <c r="E49" s="5" t="s">
        <v>47</v>
      </c>
      <c r="F49" s="17">
        <v>0</v>
      </c>
      <c r="G49" s="22" t="s">
        <v>47</v>
      </c>
      <c r="H49" s="19" t="s">
        <v>47</v>
      </c>
      <c r="I49" s="22" t="s">
        <v>47</v>
      </c>
      <c r="J49" s="22" t="s">
        <v>47</v>
      </c>
      <c r="K49" s="19" t="s">
        <v>47</v>
      </c>
    </row>
    <row r="50" ht="19" hidden="1" customHeight="1" spans="1:11">
      <c r="A50" s="5"/>
      <c r="B50" s="23" t="s">
        <v>65</v>
      </c>
      <c r="C50" s="5" t="s">
        <v>14</v>
      </c>
      <c r="D50" s="5" t="s">
        <v>15</v>
      </c>
      <c r="E50" s="17">
        <v>81</v>
      </c>
      <c r="F50" s="17">
        <v>13</v>
      </c>
      <c r="G50" s="18">
        <v>6638</v>
      </c>
      <c r="H50" s="19">
        <v>1664</v>
      </c>
      <c r="I50" s="18">
        <v>3049</v>
      </c>
      <c r="J50" s="18">
        <v>91</v>
      </c>
      <c r="K50" s="19">
        <v>32.25</v>
      </c>
    </row>
    <row r="51" ht="19" hidden="1" customHeight="1" spans="1:11">
      <c r="A51" s="5"/>
      <c r="B51" s="23" t="s">
        <v>66</v>
      </c>
      <c r="C51" s="5" t="s">
        <v>14</v>
      </c>
      <c r="D51" s="5" t="s">
        <v>15</v>
      </c>
      <c r="E51" s="17">
        <v>224</v>
      </c>
      <c r="F51" s="17">
        <v>21</v>
      </c>
      <c r="G51" s="18">
        <v>21549</v>
      </c>
      <c r="H51" s="19">
        <v>4552</v>
      </c>
      <c r="I51" s="18">
        <v>6838</v>
      </c>
      <c r="J51" s="18">
        <v>85</v>
      </c>
      <c r="K51" s="19">
        <v>67.5</v>
      </c>
    </row>
    <row r="52" ht="19" hidden="1" customHeight="1" spans="1:11">
      <c r="A52" s="5"/>
      <c r="B52" s="23" t="s">
        <v>67</v>
      </c>
      <c r="C52" s="5" t="s">
        <v>14</v>
      </c>
      <c r="D52" s="5" t="s">
        <v>15</v>
      </c>
      <c r="E52" s="17">
        <v>2495</v>
      </c>
      <c r="F52" s="17">
        <v>112</v>
      </c>
      <c r="G52" s="18">
        <v>80000</v>
      </c>
      <c r="H52" s="19">
        <v>28250.51</v>
      </c>
      <c r="I52" s="18">
        <v>78820</v>
      </c>
      <c r="J52" s="18">
        <v>330</v>
      </c>
      <c r="K52" s="19">
        <v>523</v>
      </c>
    </row>
    <row r="53" ht="19" customHeight="1" spans="1:11">
      <c r="A53" s="5"/>
      <c r="B53" s="24" t="s">
        <v>68</v>
      </c>
      <c r="C53" s="5" t="s">
        <v>14</v>
      </c>
      <c r="D53" s="5" t="s">
        <v>15</v>
      </c>
      <c r="E53" s="17">
        <v>0</v>
      </c>
      <c r="F53" s="17">
        <v>0</v>
      </c>
      <c r="G53" s="18">
        <v>9000</v>
      </c>
      <c r="H53" s="19">
        <v>1289.2</v>
      </c>
      <c r="I53" s="18">
        <v>0</v>
      </c>
      <c r="J53" s="18">
        <v>0</v>
      </c>
      <c r="K53" s="19">
        <v>0</v>
      </c>
    </row>
    <row r="54" ht="19" hidden="1" customHeight="1" spans="1:11">
      <c r="A54" s="5"/>
      <c r="B54" s="23" t="s">
        <v>69</v>
      </c>
      <c r="C54" s="5" t="s">
        <v>14</v>
      </c>
      <c r="D54" s="5" t="s">
        <v>15</v>
      </c>
      <c r="E54" s="17">
        <v>356</v>
      </c>
      <c r="F54" s="17">
        <v>40</v>
      </c>
      <c r="G54" s="18">
        <v>26680</v>
      </c>
      <c r="H54" s="19">
        <v>5209</v>
      </c>
      <c r="I54" s="18">
        <v>10696</v>
      </c>
      <c r="J54" s="18">
        <v>139</v>
      </c>
      <c r="K54" s="19">
        <v>82.8</v>
      </c>
    </row>
    <row r="55" ht="19" hidden="1" customHeight="1" spans="1:11">
      <c r="A55" s="5"/>
      <c r="B55" s="23" t="s">
        <v>70</v>
      </c>
      <c r="C55" s="5" t="s">
        <v>14</v>
      </c>
      <c r="D55" s="5" t="s">
        <v>15</v>
      </c>
      <c r="E55" s="17">
        <v>270</v>
      </c>
      <c r="F55" s="17">
        <v>21</v>
      </c>
      <c r="G55" s="18">
        <v>17420</v>
      </c>
      <c r="H55" s="19">
        <v>6958</v>
      </c>
      <c r="I55" s="18">
        <v>10000</v>
      </c>
      <c r="J55" s="18">
        <v>90</v>
      </c>
      <c r="K55" s="19">
        <v>68</v>
      </c>
    </row>
    <row r="56" ht="19" customHeight="1" spans="1:11">
      <c r="A56" s="5"/>
      <c r="B56" s="24" t="s">
        <v>71</v>
      </c>
      <c r="C56" s="5" t="s">
        <v>14</v>
      </c>
      <c r="D56" s="5" t="s">
        <v>15</v>
      </c>
      <c r="E56" s="17">
        <v>0</v>
      </c>
      <c r="F56" s="17">
        <v>0</v>
      </c>
      <c r="G56" s="18">
        <v>0</v>
      </c>
      <c r="H56" s="19">
        <v>0</v>
      </c>
      <c r="I56" s="18">
        <v>0</v>
      </c>
      <c r="J56" s="18">
        <v>0</v>
      </c>
      <c r="K56" s="19">
        <v>0</v>
      </c>
    </row>
    <row r="57" ht="19" hidden="1" customHeight="1" spans="1:11">
      <c r="A57" s="5"/>
      <c r="B57" s="23" t="s">
        <v>72</v>
      </c>
      <c r="C57" s="5" t="s">
        <v>14</v>
      </c>
      <c r="D57" s="5" t="s">
        <v>15</v>
      </c>
      <c r="E57" s="17">
        <v>42</v>
      </c>
      <c r="F57" s="17">
        <v>9</v>
      </c>
      <c r="G57" s="18">
        <v>4500</v>
      </c>
      <c r="H57" s="19">
        <v>1664</v>
      </c>
      <c r="I57" s="18">
        <v>1380</v>
      </c>
      <c r="J57" s="18">
        <v>27</v>
      </c>
      <c r="K57" s="19">
        <v>11</v>
      </c>
    </row>
    <row r="58" ht="19" hidden="1" customHeight="1" spans="1:11">
      <c r="A58" s="5"/>
      <c r="B58" s="23" t="s">
        <v>73</v>
      </c>
      <c r="C58" s="5" t="s">
        <v>14</v>
      </c>
      <c r="D58" s="5" t="s">
        <v>15</v>
      </c>
      <c r="E58" s="17">
        <v>111</v>
      </c>
      <c r="F58" s="17">
        <v>13</v>
      </c>
      <c r="G58" s="18">
        <v>20010</v>
      </c>
      <c r="H58" s="19">
        <v>1949</v>
      </c>
      <c r="I58" s="18">
        <v>4532</v>
      </c>
      <c r="J58" s="18">
        <v>40</v>
      </c>
      <c r="K58" s="19">
        <v>23.1</v>
      </c>
    </row>
    <row r="59" ht="19" hidden="1" customHeight="1" spans="1:11">
      <c r="A59" s="5"/>
      <c r="B59" s="23" t="s">
        <v>74</v>
      </c>
      <c r="C59" s="5" t="s">
        <v>14</v>
      </c>
      <c r="D59" s="5" t="s">
        <v>15</v>
      </c>
      <c r="E59" s="17">
        <v>59</v>
      </c>
      <c r="F59" s="17">
        <v>11</v>
      </c>
      <c r="G59" s="18">
        <v>5000</v>
      </c>
      <c r="H59" s="19">
        <v>1677</v>
      </c>
      <c r="I59" s="18">
        <v>2067</v>
      </c>
      <c r="J59" s="18">
        <v>26</v>
      </c>
      <c r="K59" s="19">
        <v>15</v>
      </c>
    </row>
    <row r="60" ht="19" hidden="1" customHeight="1" spans="1:11">
      <c r="A60" s="5"/>
      <c r="B60" s="23" t="s">
        <v>75</v>
      </c>
      <c r="C60" s="5" t="s">
        <v>14</v>
      </c>
      <c r="D60" s="5" t="s">
        <v>15</v>
      </c>
      <c r="E60" s="17">
        <v>103</v>
      </c>
      <c r="F60" s="17">
        <v>17</v>
      </c>
      <c r="G60" s="18">
        <v>4457</v>
      </c>
      <c r="H60" s="19">
        <v>1844</v>
      </c>
      <c r="I60" s="18">
        <v>3222</v>
      </c>
      <c r="J60" s="18">
        <v>44</v>
      </c>
      <c r="K60" s="19">
        <v>21</v>
      </c>
    </row>
    <row r="61" ht="19" hidden="1" customHeight="1" spans="1:11">
      <c r="A61" s="5"/>
      <c r="B61" s="23" t="s">
        <v>76</v>
      </c>
      <c r="C61" s="5" t="s">
        <v>14</v>
      </c>
      <c r="D61" s="5" t="s">
        <v>15</v>
      </c>
      <c r="E61" s="17">
        <v>119</v>
      </c>
      <c r="F61" s="17">
        <v>12</v>
      </c>
      <c r="G61" s="18">
        <v>4800</v>
      </c>
      <c r="H61" s="19">
        <v>2416</v>
      </c>
      <c r="I61" s="18">
        <v>3689</v>
      </c>
      <c r="J61" s="18">
        <v>43</v>
      </c>
      <c r="K61" s="19">
        <v>24.34</v>
      </c>
    </row>
    <row r="62" ht="19" hidden="1" customHeight="1" spans="1:11">
      <c r="A62" s="5"/>
      <c r="B62" s="23" t="s">
        <v>77</v>
      </c>
      <c r="C62" s="5" t="s">
        <v>14</v>
      </c>
      <c r="D62" s="5" t="s">
        <v>40</v>
      </c>
      <c r="E62" s="17">
        <v>21</v>
      </c>
      <c r="F62" s="17">
        <v>3</v>
      </c>
      <c r="G62" s="18">
        <v>2118</v>
      </c>
      <c r="H62" s="19">
        <v>769</v>
      </c>
      <c r="I62" s="18">
        <v>702</v>
      </c>
      <c r="J62" s="18">
        <v>10</v>
      </c>
      <c r="K62" s="19">
        <v>4.1</v>
      </c>
    </row>
    <row r="63" ht="19" hidden="1" customHeight="1" spans="1:11">
      <c r="A63" s="5"/>
      <c r="B63" s="23" t="s">
        <v>78</v>
      </c>
      <c r="C63" s="5" t="s">
        <v>14</v>
      </c>
      <c r="D63" s="5" t="s">
        <v>15</v>
      </c>
      <c r="E63" s="17">
        <v>902</v>
      </c>
      <c r="F63" s="17">
        <v>85</v>
      </c>
      <c r="G63" s="18">
        <v>11220</v>
      </c>
      <c r="H63" s="19">
        <v>6477</v>
      </c>
      <c r="I63" s="18">
        <v>27100</v>
      </c>
      <c r="J63" s="18">
        <v>175</v>
      </c>
      <c r="K63" s="19">
        <v>184.5</v>
      </c>
    </row>
    <row r="64" ht="19" customHeight="1" spans="1:11">
      <c r="A64" s="5"/>
      <c r="B64" s="24" t="s">
        <v>79</v>
      </c>
      <c r="C64" s="5" t="s">
        <v>14</v>
      </c>
      <c r="D64" s="5" t="s">
        <v>15</v>
      </c>
      <c r="E64" s="17">
        <v>0</v>
      </c>
      <c r="F64" s="17">
        <v>0</v>
      </c>
      <c r="G64" s="18">
        <v>10887</v>
      </c>
      <c r="H64" s="19">
        <v>0</v>
      </c>
      <c r="I64" s="18">
        <v>0</v>
      </c>
      <c r="J64" s="18">
        <v>0</v>
      </c>
      <c r="K64" s="19">
        <v>0</v>
      </c>
    </row>
    <row r="65" ht="19" customHeight="1" spans="1:11">
      <c r="A65" s="5"/>
      <c r="B65" s="24" t="s">
        <v>80</v>
      </c>
      <c r="C65" s="5" t="s">
        <v>14</v>
      </c>
      <c r="D65" s="5" t="s">
        <v>15</v>
      </c>
      <c r="E65" s="17">
        <v>0</v>
      </c>
      <c r="F65" s="17">
        <v>0</v>
      </c>
      <c r="G65" s="18">
        <v>0</v>
      </c>
      <c r="H65" s="19">
        <v>0</v>
      </c>
      <c r="I65" s="18">
        <v>0</v>
      </c>
      <c r="J65" s="18">
        <v>0</v>
      </c>
      <c r="K65" s="19">
        <v>0</v>
      </c>
    </row>
    <row r="66" ht="19" customHeight="1" spans="1:11">
      <c r="A66" s="5"/>
      <c r="B66" s="24" t="s">
        <v>81</v>
      </c>
      <c r="C66" s="5" t="s">
        <v>14</v>
      </c>
      <c r="D66" s="5" t="s">
        <v>40</v>
      </c>
      <c r="E66" s="17">
        <v>0</v>
      </c>
      <c r="F66" s="17">
        <v>0</v>
      </c>
      <c r="G66" s="18">
        <v>11000</v>
      </c>
      <c r="H66" s="19">
        <v>3185</v>
      </c>
      <c r="I66" s="18">
        <v>0</v>
      </c>
      <c r="J66" s="18">
        <v>0</v>
      </c>
      <c r="K66" s="19">
        <v>0</v>
      </c>
    </row>
    <row r="67" ht="19" customHeight="1" spans="1:11">
      <c r="A67" s="5"/>
      <c r="B67" s="24" t="s">
        <v>82</v>
      </c>
      <c r="C67" s="5" t="s">
        <v>14</v>
      </c>
      <c r="D67" s="5" t="s">
        <v>40</v>
      </c>
      <c r="E67" s="5" t="s">
        <v>47</v>
      </c>
      <c r="F67" s="17">
        <v>0</v>
      </c>
      <c r="G67" s="22" t="s">
        <v>47</v>
      </c>
      <c r="H67" s="19" t="s">
        <v>47</v>
      </c>
      <c r="I67" s="22" t="s">
        <v>47</v>
      </c>
      <c r="J67" s="22" t="s">
        <v>47</v>
      </c>
      <c r="K67" s="19" t="s">
        <v>47</v>
      </c>
    </row>
    <row r="68" ht="19" hidden="1" customHeight="1" spans="1:11">
      <c r="A68" s="5"/>
      <c r="B68" s="23" t="s">
        <v>83</v>
      </c>
      <c r="C68" s="5" t="s">
        <v>14</v>
      </c>
      <c r="D68" s="5" t="s">
        <v>15</v>
      </c>
      <c r="E68" s="17">
        <v>613</v>
      </c>
      <c r="F68" s="17">
        <v>53</v>
      </c>
      <c r="G68" s="18">
        <v>21864</v>
      </c>
      <c r="H68" s="19">
        <v>4305</v>
      </c>
      <c r="I68" s="18">
        <v>20826</v>
      </c>
      <c r="J68" s="18">
        <v>128</v>
      </c>
      <c r="K68" s="19">
        <v>166.87</v>
      </c>
    </row>
    <row r="69" ht="19" customHeight="1" spans="1:11">
      <c r="A69" s="5"/>
      <c r="B69" s="24" t="s">
        <v>84</v>
      </c>
      <c r="C69" s="5" t="s">
        <v>14</v>
      </c>
      <c r="D69" s="5" t="s">
        <v>15</v>
      </c>
      <c r="E69" s="5" t="s">
        <v>47</v>
      </c>
      <c r="F69" s="17">
        <v>0</v>
      </c>
      <c r="G69" s="22" t="s">
        <v>47</v>
      </c>
      <c r="H69" s="19" t="s">
        <v>47</v>
      </c>
      <c r="I69" s="22" t="s">
        <v>47</v>
      </c>
      <c r="J69" s="22" t="s">
        <v>47</v>
      </c>
      <c r="K69" s="19" t="s">
        <v>47</v>
      </c>
    </row>
    <row r="70" ht="19" customHeight="1" spans="1:11">
      <c r="A70" s="5"/>
      <c r="B70" s="24" t="s">
        <v>85</v>
      </c>
      <c r="C70" s="5" t="s">
        <v>14</v>
      </c>
      <c r="D70" s="5" t="s">
        <v>40</v>
      </c>
      <c r="E70" s="5" t="s">
        <v>47</v>
      </c>
      <c r="F70" s="17">
        <v>0</v>
      </c>
      <c r="G70" s="22" t="s">
        <v>47</v>
      </c>
      <c r="H70" s="19" t="s">
        <v>47</v>
      </c>
      <c r="I70" s="22" t="s">
        <v>47</v>
      </c>
      <c r="J70" s="22" t="s">
        <v>47</v>
      </c>
      <c r="K70" s="19" t="s">
        <v>47</v>
      </c>
    </row>
    <row r="71" ht="19" hidden="1" customHeight="1" spans="1:11">
      <c r="A71" s="5"/>
      <c r="B71" s="23" t="s">
        <v>86</v>
      </c>
      <c r="C71" s="5" t="s">
        <v>14</v>
      </c>
      <c r="D71" s="5" t="s">
        <v>15</v>
      </c>
      <c r="E71" s="17">
        <v>95</v>
      </c>
      <c r="F71" s="17">
        <v>15</v>
      </c>
      <c r="G71" s="18">
        <v>12436</v>
      </c>
      <c r="H71" s="19">
        <v>2110</v>
      </c>
      <c r="I71" s="18">
        <v>3040</v>
      </c>
      <c r="J71" s="18">
        <v>57</v>
      </c>
      <c r="K71" s="19">
        <v>35.99</v>
      </c>
    </row>
    <row r="72" ht="19" hidden="1" customHeight="1" spans="1:11">
      <c r="A72" s="5"/>
      <c r="B72" s="23" t="s">
        <v>87</v>
      </c>
      <c r="C72" s="5" t="s">
        <v>14</v>
      </c>
      <c r="D72" s="5" t="s">
        <v>15</v>
      </c>
      <c r="E72" s="17">
        <v>139</v>
      </c>
      <c r="F72" s="17">
        <v>13</v>
      </c>
      <c r="G72" s="18">
        <v>20068</v>
      </c>
      <c r="H72" s="19">
        <v>4260.35</v>
      </c>
      <c r="I72" s="18">
        <v>3862</v>
      </c>
      <c r="J72" s="18">
        <v>51</v>
      </c>
      <c r="K72" s="19">
        <v>31.865387</v>
      </c>
    </row>
    <row r="73" ht="19" hidden="1" customHeight="1" spans="1:11">
      <c r="A73" s="5"/>
      <c r="B73" s="23" t="s">
        <v>88</v>
      </c>
      <c r="C73" s="5" t="s">
        <v>14</v>
      </c>
      <c r="D73" s="5" t="s">
        <v>15</v>
      </c>
      <c r="E73" s="17">
        <v>2189</v>
      </c>
      <c r="F73" s="17">
        <v>92</v>
      </c>
      <c r="G73" s="18">
        <v>38301</v>
      </c>
      <c r="H73" s="19">
        <v>9978.93</v>
      </c>
      <c r="I73" s="18">
        <v>66969</v>
      </c>
      <c r="J73" s="18">
        <v>287</v>
      </c>
      <c r="K73" s="19">
        <v>438.7747</v>
      </c>
    </row>
    <row r="74" ht="19" hidden="1" customHeight="1" spans="1:11">
      <c r="A74" s="5"/>
      <c r="B74" s="23" t="s">
        <v>89</v>
      </c>
      <c r="C74" s="5" t="s">
        <v>14</v>
      </c>
      <c r="D74" s="5" t="s">
        <v>15</v>
      </c>
      <c r="E74" s="17">
        <v>3014</v>
      </c>
      <c r="F74" s="17">
        <v>145</v>
      </c>
      <c r="G74" s="18">
        <v>29237.1</v>
      </c>
      <c r="H74" s="19">
        <v>14274.02</v>
      </c>
      <c r="I74" s="18">
        <v>56913</v>
      </c>
      <c r="J74" s="18">
        <v>291</v>
      </c>
      <c r="K74" s="19">
        <v>710.95</v>
      </c>
    </row>
    <row r="75" ht="19" customHeight="1" spans="1:11">
      <c r="A75" s="5"/>
      <c r="B75" s="24" t="s">
        <v>90</v>
      </c>
      <c r="C75" s="5" t="s">
        <v>14</v>
      </c>
      <c r="D75" s="5" t="s">
        <v>15</v>
      </c>
      <c r="E75" s="17">
        <v>0</v>
      </c>
      <c r="F75" s="17">
        <v>0</v>
      </c>
      <c r="G75" s="18">
        <v>0</v>
      </c>
      <c r="H75" s="19">
        <v>0</v>
      </c>
      <c r="I75" s="18">
        <v>0</v>
      </c>
      <c r="J75" s="18">
        <v>0</v>
      </c>
      <c r="K75" s="19">
        <v>0</v>
      </c>
    </row>
    <row r="76" ht="19" hidden="1" customHeight="1" spans="1:11">
      <c r="A76" s="5"/>
      <c r="B76" s="23" t="s">
        <v>91</v>
      </c>
      <c r="C76" s="5" t="s">
        <v>14</v>
      </c>
      <c r="D76" s="5" t="s">
        <v>23</v>
      </c>
      <c r="E76" s="17">
        <f>4886+2150</f>
        <v>7036</v>
      </c>
      <c r="F76" s="17">
        <f>250+185</f>
        <v>435</v>
      </c>
      <c r="G76" s="21">
        <v>61625.9</v>
      </c>
      <c r="H76" s="19">
        <v>39292.4</v>
      </c>
      <c r="I76" s="21">
        <v>147197</v>
      </c>
      <c r="J76" s="21">
        <v>660</v>
      </c>
      <c r="K76" s="19">
        <v>1668.19</v>
      </c>
    </row>
    <row r="77" ht="19" hidden="1" customHeight="1" spans="1:11">
      <c r="A77" s="5"/>
      <c r="B77" s="23" t="s">
        <v>92</v>
      </c>
      <c r="C77" s="5" t="s">
        <v>14</v>
      </c>
      <c r="D77" s="5" t="s">
        <v>23</v>
      </c>
      <c r="E77" s="17">
        <f>1090+856</f>
        <v>1946</v>
      </c>
      <c r="F77" s="17">
        <f>78+85</f>
        <v>163</v>
      </c>
      <c r="G77" s="21">
        <v>135164</v>
      </c>
      <c r="H77" s="19">
        <v>49319</v>
      </c>
      <c r="I77" s="21">
        <v>67780</v>
      </c>
      <c r="J77" s="21">
        <v>320</v>
      </c>
      <c r="K77" s="19">
        <v>515.35</v>
      </c>
    </row>
    <row r="78" ht="19" hidden="1" customHeight="1" spans="1:11">
      <c r="A78" s="5"/>
      <c r="B78" s="23" t="s">
        <v>93</v>
      </c>
      <c r="C78" s="5" t="s">
        <v>14</v>
      </c>
      <c r="D78" s="5" t="s">
        <v>23</v>
      </c>
      <c r="E78" s="17">
        <f>264+352</f>
        <v>616</v>
      </c>
      <c r="F78" s="17">
        <f>29+41</f>
        <v>70</v>
      </c>
      <c r="G78" s="21">
        <v>32012.8</v>
      </c>
      <c r="H78" s="19">
        <v>7187</v>
      </c>
      <c r="I78" s="21">
        <v>24455</v>
      </c>
      <c r="J78" s="21">
        <v>215</v>
      </c>
      <c r="K78" s="19">
        <v>155</v>
      </c>
    </row>
    <row r="79" ht="19" hidden="1" customHeight="1" spans="1:11">
      <c r="A79" s="5"/>
      <c r="B79" s="23" t="s">
        <v>94</v>
      </c>
      <c r="C79" s="5" t="s">
        <v>14</v>
      </c>
      <c r="D79" s="5" t="s">
        <v>23</v>
      </c>
      <c r="E79" s="17">
        <f>685+1407</f>
        <v>2092</v>
      </c>
      <c r="F79" s="17">
        <f>34+108</f>
        <v>142</v>
      </c>
      <c r="G79" s="21">
        <v>30636</v>
      </c>
      <c r="H79" s="19">
        <v>11907</v>
      </c>
      <c r="I79" s="21">
        <v>67367</v>
      </c>
      <c r="J79" s="21">
        <v>372</v>
      </c>
      <c r="K79" s="19">
        <v>589.7</v>
      </c>
    </row>
    <row r="80" ht="19" hidden="1" customHeight="1" spans="1:11">
      <c r="A80" s="5"/>
      <c r="B80" s="23" t="s">
        <v>95</v>
      </c>
      <c r="C80" s="5" t="s">
        <v>14</v>
      </c>
      <c r="D80" s="5" t="s">
        <v>23</v>
      </c>
      <c r="E80" s="17">
        <f>142+141</f>
        <v>283</v>
      </c>
      <c r="F80" s="17">
        <f>13+18</f>
        <v>31</v>
      </c>
      <c r="G80" s="21">
        <v>41388</v>
      </c>
      <c r="H80" s="19">
        <v>4779</v>
      </c>
      <c r="I80" s="21">
        <v>7920</v>
      </c>
      <c r="J80" s="21">
        <v>108</v>
      </c>
      <c r="K80" s="19">
        <v>69.4</v>
      </c>
    </row>
    <row r="81" ht="19" hidden="1" customHeight="1" spans="1:11">
      <c r="A81" s="5"/>
      <c r="B81" s="23" t="s">
        <v>96</v>
      </c>
      <c r="C81" s="5" t="s">
        <v>14</v>
      </c>
      <c r="D81" s="5" t="s">
        <v>23</v>
      </c>
      <c r="E81" s="17">
        <f>349+325</f>
        <v>674</v>
      </c>
      <c r="F81" s="17">
        <f>38+41</f>
        <v>79</v>
      </c>
      <c r="G81" s="21">
        <v>40001</v>
      </c>
      <c r="H81" s="19">
        <v>20213.46</v>
      </c>
      <c r="I81" s="21">
        <v>23633</v>
      </c>
      <c r="J81" s="21">
        <v>178</v>
      </c>
      <c r="K81" s="19">
        <v>160.9</v>
      </c>
    </row>
    <row r="82" ht="19" hidden="1" customHeight="1" spans="1:11">
      <c r="A82" s="5"/>
      <c r="B82" s="23" t="s">
        <v>97</v>
      </c>
      <c r="C82" s="5" t="s">
        <v>14</v>
      </c>
      <c r="D82" s="5" t="s">
        <v>23</v>
      </c>
      <c r="E82" s="17">
        <f>153+183</f>
        <v>336</v>
      </c>
      <c r="F82" s="17">
        <f>15+19</f>
        <v>34</v>
      </c>
      <c r="G82" s="21">
        <v>18028</v>
      </c>
      <c r="H82" s="19">
        <v>2593</v>
      </c>
      <c r="I82" s="21">
        <v>12058</v>
      </c>
      <c r="J82" s="21">
        <v>84</v>
      </c>
      <c r="K82" s="19">
        <v>81.52</v>
      </c>
    </row>
    <row r="83" ht="19" hidden="1" customHeight="1" spans="1:11">
      <c r="A83" s="5"/>
      <c r="B83" s="23" t="s">
        <v>98</v>
      </c>
      <c r="C83" s="5" t="s">
        <v>14</v>
      </c>
      <c r="D83" s="5" t="s">
        <v>23</v>
      </c>
      <c r="E83" s="17">
        <v>0</v>
      </c>
      <c r="F83" s="17">
        <f>4+6</f>
        <v>10</v>
      </c>
      <c r="G83" s="21">
        <v>80948</v>
      </c>
      <c r="H83" s="19">
        <v>30017.37</v>
      </c>
      <c r="I83" s="21">
        <v>10340</v>
      </c>
      <c r="J83" s="21">
        <v>110</v>
      </c>
      <c r="K83" s="19">
        <v>47.889693</v>
      </c>
    </row>
    <row r="84" ht="18" customHeight="1" spans="1:11">
      <c r="A84" s="5"/>
      <c r="B84" s="25" t="s">
        <v>22</v>
      </c>
      <c r="C84" s="22"/>
      <c r="D84" s="22" t="s">
        <v>23</v>
      </c>
      <c r="E84" s="21"/>
      <c r="F84" s="21"/>
      <c r="G84" s="21">
        <v>57629</v>
      </c>
      <c r="H84" s="21">
        <v>30873</v>
      </c>
      <c r="I84" s="21">
        <v>125896</v>
      </c>
      <c r="J84" s="21">
        <v>560</v>
      </c>
      <c r="K84" s="21">
        <v>1036</v>
      </c>
    </row>
    <row r="85" ht="18" customHeight="1" spans="1:11">
      <c r="A85" s="5"/>
      <c r="B85" s="25" t="s">
        <v>30</v>
      </c>
      <c r="C85" s="22"/>
      <c r="D85" s="22" t="s">
        <v>23</v>
      </c>
      <c r="E85" s="21"/>
      <c r="F85" s="21"/>
      <c r="G85" s="21">
        <v>71000</v>
      </c>
      <c r="H85" s="21">
        <v>40907.47</v>
      </c>
      <c r="I85" s="21">
        <v>61147</v>
      </c>
      <c r="J85" s="21">
        <v>982</v>
      </c>
      <c r="K85" s="21">
        <v>1505.24</v>
      </c>
    </row>
    <row r="86" hidden="1" spans="1:11">
      <c r="A86" s="5"/>
      <c r="B86" s="23" t="s">
        <v>99</v>
      </c>
      <c r="C86" s="22"/>
      <c r="D86" s="22" t="s">
        <v>100</v>
      </c>
      <c r="E86" s="18">
        <v>1315</v>
      </c>
      <c r="F86" s="18">
        <v>126</v>
      </c>
      <c r="G86" s="18">
        <v>39662</v>
      </c>
      <c r="H86" s="18">
        <v>10468</v>
      </c>
      <c r="I86" s="18">
        <v>64056</v>
      </c>
      <c r="J86" s="18">
        <v>385</v>
      </c>
      <c r="K86" s="18">
        <v>355</v>
      </c>
    </row>
    <row r="87" hidden="1" spans="1:11">
      <c r="A87" s="5"/>
      <c r="B87" s="23" t="s">
        <v>101</v>
      </c>
      <c r="C87" s="22"/>
      <c r="D87" s="22" t="s">
        <v>100</v>
      </c>
      <c r="E87" s="18">
        <v>2396</v>
      </c>
      <c r="F87" s="18">
        <v>259</v>
      </c>
      <c r="G87" s="18">
        <v>96473</v>
      </c>
      <c r="H87" s="18">
        <v>62706</v>
      </c>
      <c r="I87" s="18">
        <v>118632</v>
      </c>
      <c r="J87" s="18">
        <v>757</v>
      </c>
      <c r="K87" s="18">
        <v>603.51</v>
      </c>
    </row>
    <row r="88" ht="18" customHeight="1" spans="1:11">
      <c r="A88" s="5"/>
      <c r="B88" s="25" t="s">
        <v>91</v>
      </c>
      <c r="C88" s="22"/>
      <c r="D88" s="22" t="s">
        <v>23</v>
      </c>
      <c r="E88" s="21"/>
      <c r="F88" s="21"/>
      <c r="G88" s="21">
        <v>61625.9</v>
      </c>
      <c r="H88" s="21">
        <v>39292.4</v>
      </c>
      <c r="I88" s="21">
        <v>147197</v>
      </c>
      <c r="J88" s="21">
        <v>660</v>
      </c>
      <c r="K88" s="21">
        <v>1668.19</v>
      </c>
    </row>
    <row r="89" ht="18" customHeight="1" spans="1:11">
      <c r="A89" s="5"/>
      <c r="B89" s="25" t="s">
        <v>92</v>
      </c>
      <c r="C89" s="22"/>
      <c r="D89" s="22" t="s">
        <v>23</v>
      </c>
      <c r="E89" s="21"/>
      <c r="F89" s="21"/>
      <c r="G89" s="21">
        <v>135164</v>
      </c>
      <c r="H89" s="21">
        <v>49319</v>
      </c>
      <c r="I89" s="21">
        <v>67780</v>
      </c>
      <c r="J89" s="21">
        <v>320</v>
      </c>
      <c r="K89" s="21">
        <v>515.35</v>
      </c>
    </row>
    <row r="90" ht="18" customHeight="1" spans="1:11">
      <c r="A90" s="5"/>
      <c r="B90" s="25" t="s">
        <v>93</v>
      </c>
      <c r="C90" s="22"/>
      <c r="D90" s="22" t="s">
        <v>23</v>
      </c>
      <c r="E90" s="21"/>
      <c r="F90" s="21"/>
      <c r="G90" s="21">
        <v>32012.8</v>
      </c>
      <c r="H90" s="21">
        <v>7187</v>
      </c>
      <c r="I90" s="21">
        <v>24455</v>
      </c>
      <c r="J90" s="21">
        <v>215</v>
      </c>
      <c r="K90" s="21">
        <v>155</v>
      </c>
    </row>
    <row r="91" hidden="1" spans="1:11">
      <c r="A91" s="5"/>
      <c r="B91" s="23" t="s">
        <v>102</v>
      </c>
      <c r="C91" s="22"/>
      <c r="D91" s="22" t="s">
        <v>100</v>
      </c>
      <c r="E91" s="18">
        <v>4156</v>
      </c>
      <c r="F91" s="18">
        <v>266</v>
      </c>
      <c r="G91" s="18">
        <v>43032.53</v>
      </c>
      <c r="H91" s="18">
        <v>24968</v>
      </c>
      <c r="I91" s="18">
        <v>87891</v>
      </c>
      <c r="J91" s="18">
        <v>567</v>
      </c>
      <c r="K91" s="18">
        <v>1042</v>
      </c>
    </row>
    <row r="92" hidden="1" spans="1:11">
      <c r="A92" s="5"/>
      <c r="B92" s="23" t="s">
        <v>103</v>
      </c>
      <c r="C92" s="22"/>
      <c r="D92" s="22" t="s">
        <v>100</v>
      </c>
      <c r="E92" s="18">
        <v>992</v>
      </c>
      <c r="F92" s="18">
        <v>101</v>
      </c>
      <c r="G92" s="18">
        <v>49020</v>
      </c>
      <c r="H92" s="18">
        <v>11873.55</v>
      </c>
      <c r="I92" s="18">
        <v>46609</v>
      </c>
      <c r="J92" s="18">
        <v>256</v>
      </c>
      <c r="K92" s="18">
        <v>283.47</v>
      </c>
    </row>
    <row r="93" hidden="1" spans="1:11">
      <c r="A93" s="5"/>
      <c r="B93" s="23" t="s">
        <v>104</v>
      </c>
      <c r="C93" s="22"/>
      <c r="D93" s="22" t="s">
        <v>100</v>
      </c>
      <c r="E93" s="18">
        <v>1104</v>
      </c>
      <c r="F93" s="18">
        <v>101</v>
      </c>
      <c r="G93" s="18">
        <v>42280</v>
      </c>
      <c r="H93" s="18">
        <v>14509</v>
      </c>
      <c r="I93" s="18">
        <v>45759</v>
      </c>
      <c r="J93" s="18">
        <v>245</v>
      </c>
      <c r="K93" s="18">
        <v>330.4</v>
      </c>
    </row>
    <row r="94" hidden="1" spans="1:11">
      <c r="A94" s="5"/>
      <c r="B94" s="23" t="s">
        <v>105</v>
      </c>
      <c r="C94" s="22"/>
      <c r="D94" s="22" t="s">
        <v>100</v>
      </c>
      <c r="E94" s="18">
        <v>1698</v>
      </c>
      <c r="F94" s="18">
        <v>121</v>
      </c>
      <c r="G94" s="18">
        <v>65000</v>
      </c>
      <c r="H94" s="18">
        <v>18340</v>
      </c>
      <c r="I94" s="18">
        <v>68140</v>
      </c>
      <c r="J94" s="18">
        <v>386</v>
      </c>
      <c r="K94" s="18">
        <v>426</v>
      </c>
    </row>
    <row r="95" ht="18" customHeight="1" spans="1:11">
      <c r="A95" s="5"/>
      <c r="B95" s="25" t="s">
        <v>94</v>
      </c>
      <c r="C95" s="22"/>
      <c r="D95" s="22" t="s">
        <v>23</v>
      </c>
      <c r="E95" s="21"/>
      <c r="F95" s="21"/>
      <c r="G95" s="21">
        <v>30636</v>
      </c>
      <c r="H95" s="21">
        <v>11907</v>
      </c>
      <c r="I95" s="21">
        <v>67367</v>
      </c>
      <c r="J95" s="21">
        <v>372</v>
      </c>
      <c r="K95" s="21">
        <v>589.7</v>
      </c>
    </row>
    <row r="96" hidden="1" spans="1:11">
      <c r="A96" s="5"/>
      <c r="B96" s="23" t="s">
        <v>106</v>
      </c>
      <c r="C96" s="22"/>
      <c r="D96" s="22" t="s">
        <v>100</v>
      </c>
      <c r="E96" s="18">
        <v>520</v>
      </c>
      <c r="F96" s="18">
        <v>50</v>
      </c>
      <c r="G96" s="18">
        <v>39635</v>
      </c>
      <c r="H96" s="18">
        <v>14685</v>
      </c>
      <c r="I96" s="18">
        <v>21056</v>
      </c>
      <c r="J96" s="18">
        <v>133</v>
      </c>
      <c r="K96" s="18">
        <v>148.187217</v>
      </c>
    </row>
    <row r="97" hidden="1" spans="1:11">
      <c r="A97" s="5"/>
      <c r="B97" s="23" t="s">
        <v>107</v>
      </c>
      <c r="C97" s="22"/>
      <c r="D97" s="22" t="s">
        <v>100</v>
      </c>
      <c r="E97" s="18">
        <v>482</v>
      </c>
      <c r="F97" s="18">
        <v>56</v>
      </c>
      <c r="G97" s="18">
        <v>29252</v>
      </c>
      <c r="H97" s="18">
        <v>12236</v>
      </c>
      <c r="I97" s="18">
        <v>19762</v>
      </c>
      <c r="J97" s="18">
        <v>150</v>
      </c>
      <c r="K97" s="18">
        <v>150</v>
      </c>
    </row>
    <row r="98" hidden="1" spans="1:11">
      <c r="A98" s="5"/>
      <c r="B98" s="23" t="s">
        <v>108</v>
      </c>
      <c r="C98" s="22"/>
      <c r="D98" s="22" t="s">
        <v>100</v>
      </c>
      <c r="E98" s="18">
        <v>120</v>
      </c>
      <c r="F98" s="18">
        <v>21</v>
      </c>
      <c r="G98" s="18">
        <v>20720</v>
      </c>
      <c r="H98" s="18">
        <v>3294</v>
      </c>
      <c r="I98" s="18">
        <v>6168</v>
      </c>
      <c r="J98" s="18">
        <v>61</v>
      </c>
      <c r="K98" s="18">
        <v>48</v>
      </c>
    </row>
    <row r="99" hidden="1" spans="1:11">
      <c r="A99" s="5"/>
      <c r="B99" s="23" t="s">
        <v>109</v>
      </c>
      <c r="C99" s="22"/>
      <c r="D99" s="22" t="s">
        <v>100</v>
      </c>
      <c r="E99" s="18">
        <v>1228</v>
      </c>
      <c r="F99" s="18">
        <v>106</v>
      </c>
      <c r="G99" s="18">
        <v>65000</v>
      </c>
      <c r="H99" s="18">
        <v>27683</v>
      </c>
      <c r="I99" s="18">
        <v>62374</v>
      </c>
      <c r="J99" s="18">
        <v>206</v>
      </c>
      <c r="K99" s="18">
        <v>431.822</v>
      </c>
    </row>
    <row r="100" hidden="1" spans="1:11">
      <c r="A100" s="5"/>
      <c r="B100" s="23" t="s">
        <v>110</v>
      </c>
      <c r="C100" s="22"/>
      <c r="D100" s="22" t="s">
        <v>100</v>
      </c>
      <c r="E100" s="18">
        <v>843</v>
      </c>
      <c r="F100" s="18">
        <v>80</v>
      </c>
      <c r="G100" s="18">
        <v>51883</v>
      </c>
      <c r="H100" s="18">
        <v>12094</v>
      </c>
      <c r="I100" s="18">
        <v>31976</v>
      </c>
      <c r="J100" s="18">
        <v>199</v>
      </c>
      <c r="K100" s="18">
        <v>225</v>
      </c>
    </row>
    <row r="101" ht="18" customHeight="1" spans="1:11">
      <c r="A101" s="5"/>
      <c r="B101" s="25" t="s">
        <v>95</v>
      </c>
      <c r="C101" s="22"/>
      <c r="D101" s="22" t="s">
        <v>23</v>
      </c>
      <c r="E101" s="21"/>
      <c r="F101" s="21"/>
      <c r="G101" s="21">
        <v>41388</v>
      </c>
      <c r="H101" s="21">
        <v>4779</v>
      </c>
      <c r="I101" s="21">
        <v>7920</v>
      </c>
      <c r="J101" s="21">
        <v>108</v>
      </c>
      <c r="K101" s="21">
        <v>69.4</v>
      </c>
    </row>
    <row r="102" hidden="1" spans="1:11">
      <c r="A102" s="5"/>
      <c r="B102" s="23" t="s">
        <v>111</v>
      </c>
      <c r="C102" s="22"/>
      <c r="D102" s="22" t="s">
        <v>100</v>
      </c>
      <c r="E102" s="18">
        <v>394</v>
      </c>
      <c r="F102" s="18">
        <v>51</v>
      </c>
      <c r="G102" s="18">
        <v>19594</v>
      </c>
      <c r="H102" s="18">
        <v>9414</v>
      </c>
      <c r="I102" s="18">
        <v>20400</v>
      </c>
      <c r="J102" s="18">
        <v>102</v>
      </c>
      <c r="K102" s="18">
        <v>116.01</v>
      </c>
    </row>
    <row r="103" hidden="1" spans="1:11">
      <c r="A103" s="5"/>
      <c r="B103" s="23" t="s">
        <v>112</v>
      </c>
      <c r="C103" s="22"/>
      <c r="D103" s="22" t="s">
        <v>100</v>
      </c>
      <c r="E103" s="18">
        <v>939</v>
      </c>
      <c r="F103" s="18">
        <v>99</v>
      </c>
      <c r="G103" s="18">
        <v>100582</v>
      </c>
      <c r="H103" s="18">
        <v>42494.07</v>
      </c>
      <c r="I103" s="18">
        <v>48678</v>
      </c>
      <c r="J103" s="18">
        <v>396</v>
      </c>
      <c r="K103" s="18">
        <v>250.712747</v>
      </c>
    </row>
    <row r="104" hidden="1" spans="1:11">
      <c r="A104" s="5"/>
      <c r="B104" s="23" t="s">
        <v>113</v>
      </c>
      <c r="C104" s="22"/>
      <c r="D104" s="22" t="s">
        <v>100</v>
      </c>
      <c r="E104" s="18">
        <v>1857</v>
      </c>
      <c r="F104" s="18">
        <v>141</v>
      </c>
      <c r="G104" s="18">
        <v>19765.4</v>
      </c>
      <c r="H104" s="18">
        <v>15073.73</v>
      </c>
      <c r="I104" s="18">
        <v>18570</v>
      </c>
      <c r="J104" s="18">
        <v>251</v>
      </c>
      <c r="K104" s="18">
        <v>466</v>
      </c>
    </row>
    <row r="105" ht="18" customHeight="1" spans="1:11">
      <c r="A105" s="5"/>
      <c r="B105" s="25" t="s">
        <v>96</v>
      </c>
      <c r="C105" s="22"/>
      <c r="D105" s="22" t="s">
        <v>23</v>
      </c>
      <c r="E105" s="21"/>
      <c r="F105" s="21"/>
      <c r="G105" s="21">
        <v>40001</v>
      </c>
      <c r="H105" s="21">
        <v>20213.46</v>
      </c>
      <c r="I105" s="21">
        <v>23633</v>
      </c>
      <c r="J105" s="21">
        <v>178</v>
      </c>
      <c r="K105" s="21">
        <v>160.9</v>
      </c>
    </row>
    <row r="106" hidden="1" spans="1:11">
      <c r="A106" s="5"/>
      <c r="B106" s="23" t="s">
        <v>114</v>
      </c>
      <c r="C106" s="22"/>
      <c r="D106" s="22" t="s">
        <v>100</v>
      </c>
      <c r="E106" s="18">
        <v>226</v>
      </c>
      <c r="F106" s="18">
        <v>28</v>
      </c>
      <c r="G106" s="18">
        <v>15589</v>
      </c>
      <c r="H106" s="18">
        <v>2990</v>
      </c>
      <c r="I106" s="18">
        <v>8875</v>
      </c>
      <c r="J106" s="18">
        <v>82</v>
      </c>
      <c r="K106" s="18">
        <v>73.7</v>
      </c>
    </row>
    <row r="107" hidden="1" spans="1:11">
      <c r="A107" s="5"/>
      <c r="B107" s="23" t="s">
        <v>115</v>
      </c>
      <c r="C107" s="22"/>
      <c r="D107" s="22" t="s">
        <v>100</v>
      </c>
      <c r="E107" s="18">
        <v>757</v>
      </c>
      <c r="F107" s="18">
        <v>91</v>
      </c>
      <c r="G107" s="18">
        <v>49154</v>
      </c>
      <c r="H107" s="18">
        <v>16716</v>
      </c>
      <c r="I107" s="18">
        <v>35485</v>
      </c>
      <c r="J107" s="18">
        <v>251</v>
      </c>
      <c r="K107" s="18">
        <v>190</v>
      </c>
    </row>
    <row r="108" hidden="1" spans="1:11">
      <c r="A108" s="5"/>
      <c r="B108" s="23" t="s">
        <v>116</v>
      </c>
      <c r="C108" s="22"/>
      <c r="D108" s="22" t="s">
        <v>100</v>
      </c>
      <c r="E108" s="18">
        <v>549</v>
      </c>
      <c r="F108" s="18">
        <v>71</v>
      </c>
      <c r="G108" s="18">
        <v>53153</v>
      </c>
      <c r="H108" s="18">
        <v>12629</v>
      </c>
      <c r="I108" s="18">
        <v>27450</v>
      </c>
      <c r="J108" s="18">
        <v>177</v>
      </c>
      <c r="K108" s="18">
        <v>207.67</v>
      </c>
    </row>
    <row r="109" ht="18" customHeight="1" spans="1:11">
      <c r="A109" s="5"/>
      <c r="B109" s="25" t="s">
        <v>97</v>
      </c>
      <c r="C109" s="22"/>
      <c r="D109" s="22" t="s">
        <v>23</v>
      </c>
      <c r="E109" s="21"/>
      <c r="F109" s="21"/>
      <c r="G109" s="21">
        <v>18028</v>
      </c>
      <c r="H109" s="21">
        <v>2593</v>
      </c>
      <c r="I109" s="21">
        <v>12058</v>
      </c>
      <c r="J109" s="21">
        <v>84</v>
      </c>
      <c r="K109" s="21">
        <v>81.52</v>
      </c>
    </row>
    <row r="110" ht="18" customHeight="1" spans="1:11">
      <c r="A110" s="5"/>
      <c r="B110" s="25" t="s">
        <v>98</v>
      </c>
      <c r="C110" s="22"/>
      <c r="D110" s="22" t="s">
        <v>23</v>
      </c>
      <c r="E110" s="21"/>
      <c r="F110" s="21"/>
      <c r="G110" s="21">
        <v>80948</v>
      </c>
      <c r="H110" s="21">
        <v>30017.37</v>
      </c>
      <c r="I110" s="21">
        <v>10340</v>
      </c>
      <c r="J110" s="21">
        <v>110</v>
      </c>
      <c r="K110" s="21">
        <v>47.889693</v>
      </c>
    </row>
    <row r="111" spans="1:11">
      <c r="A111" s="5"/>
      <c r="B111" s="20" t="s">
        <v>117</v>
      </c>
      <c r="C111" s="22"/>
      <c r="D111" s="26" t="s">
        <v>118</v>
      </c>
      <c r="E111" s="18">
        <v>0</v>
      </c>
      <c r="F111" s="18">
        <v>0</v>
      </c>
      <c r="G111" s="18">
        <v>49026</v>
      </c>
      <c r="H111" s="18">
        <v>36676</v>
      </c>
      <c r="I111" s="18">
        <v>58073</v>
      </c>
      <c r="J111" s="18">
        <v>560</v>
      </c>
      <c r="K111" s="18">
        <v>1398</v>
      </c>
    </row>
    <row r="112" hidden="1" spans="1:11">
      <c r="A112" s="5"/>
      <c r="B112" s="26" t="s">
        <v>119</v>
      </c>
      <c r="C112" s="22"/>
      <c r="D112" s="26" t="s">
        <v>118</v>
      </c>
      <c r="E112" s="18">
        <v>5481</v>
      </c>
      <c r="F112" s="18">
        <v>524</v>
      </c>
      <c r="G112" s="18">
        <v>164389.4</v>
      </c>
      <c r="H112" s="18">
        <v>92113.56</v>
      </c>
      <c r="I112" s="18">
        <v>138726</v>
      </c>
      <c r="J112" s="18">
        <v>954</v>
      </c>
      <c r="K112" s="18">
        <v>1936.87</v>
      </c>
    </row>
    <row r="113" hidden="1" spans="1:11">
      <c r="A113" s="5"/>
      <c r="B113" s="26" t="s">
        <v>120</v>
      </c>
      <c r="C113" s="22"/>
      <c r="D113" s="26" t="s">
        <v>118</v>
      </c>
      <c r="E113" s="18">
        <v>1582</v>
      </c>
      <c r="F113" s="18">
        <v>173</v>
      </c>
      <c r="G113" s="18">
        <v>94461</v>
      </c>
      <c r="H113" s="18">
        <v>61395.5</v>
      </c>
      <c r="I113" s="18">
        <v>102355</v>
      </c>
      <c r="J113" s="18">
        <v>480</v>
      </c>
      <c r="K113" s="18">
        <v>423</v>
      </c>
    </row>
    <row r="114" spans="1:11">
      <c r="A114" s="5"/>
      <c r="B114" s="20" t="s">
        <v>121</v>
      </c>
      <c r="C114" s="22"/>
      <c r="D114" s="26" t="s">
        <v>122</v>
      </c>
      <c r="E114" s="18">
        <v>0</v>
      </c>
      <c r="F114" s="18">
        <v>0</v>
      </c>
      <c r="G114" s="22" t="s">
        <v>47</v>
      </c>
      <c r="H114" s="22" t="s">
        <v>47</v>
      </c>
      <c r="I114" s="22" t="s">
        <v>47</v>
      </c>
      <c r="J114" s="22" t="s">
        <v>47</v>
      </c>
      <c r="K114" s="22" t="s">
        <v>47</v>
      </c>
    </row>
    <row r="115" spans="1:11">
      <c r="A115" s="5"/>
      <c r="B115" s="20" t="s">
        <v>121</v>
      </c>
      <c r="C115" s="22"/>
      <c r="D115" s="26" t="s">
        <v>123</v>
      </c>
      <c r="E115" s="22"/>
      <c r="F115" s="22"/>
      <c r="G115" s="22"/>
      <c r="H115" s="22"/>
      <c r="I115" s="22"/>
      <c r="J115" s="22"/>
      <c r="K115" s="22"/>
    </row>
    <row r="116" spans="1:11">
      <c r="A116" s="5"/>
      <c r="B116" s="20" t="s">
        <v>124</v>
      </c>
      <c r="C116" s="22"/>
      <c r="D116" s="26" t="s">
        <v>125</v>
      </c>
      <c r="E116" s="22"/>
      <c r="F116" s="22"/>
      <c r="G116" s="22"/>
      <c r="H116" s="22"/>
      <c r="I116" s="22"/>
      <c r="J116" s="22"/>
      <c r="K116" s="22"/>
    </row>
    <row r="117" hidden="1" spans="1:11">
      <c r="A117" s="5"/>
      <c r="B117" s="26" t="s">
        <v>126</v>
      </c>
      <c r="C117" s="22"/>
      <c r="D117" s="26" t="s">
        <v>123</v>
      </c>
      <c r="E117" s="27">
        <v>2392</v>
      </c>
      <c r="F117" s="27">
        <v>228</v>
      </c>
      <c r="G117" s="27">
        <v>152029</v>
      </c>
      <c r="H117" s="27">
        <v>101343.86</v>
      </c>
      <c r="I117" s="27">
        <v>96475</v>
      </c>
      <c r="J117" s="27">
        <v>559</v>
      </c>
      <c r="K117" s="27">
        <v>2592.63</v>
      </c>
    </row>
    <row r="118" spans="5:11">
      <c r="E118" s="1">
        <f>SUBTOTAL(9,E4:E117)</f>
        <v>0</v>
      </c>
      <c r="F118" s="1">
        <f>SUBTOTAL(9,F4:F117)</f>
        <v>0</v>
      </c>
      <c r="G118" s="1">
        <f>G78-G90</f>
        <v>0</v>
      </c>
      <c r="H118" s="1">
        <f>H78-H90</f>
        <v>0</v>
      </c>
      <c r="I118" s="1">
        <f>I78-I90</f>
        <v>0</v>
      </c>
      <c r="J118" s="1">
        <f>J78-J90</f>
        <v>0</v>
      </c>
      <c r="K118" s="1">
        <f>K78-K90</f>
        <v>0</v>
      </c>
    </row>
    <row r="120" spans="7:11">
      <c r="G120" s="1">
        <f>G76-G88</f>
        <v>0</v>
      </c>
      <c r="H120" s="1">
        <f>H76-H88</f>
        <v>0</v>
      </c>
      <c r="I120" s="1">
        <f>I76-I88</f>
        <v>0</v>
      </c>
      <c r="J120" s="1">
        <f>J76-J88</f>
        <v>0</v>
      </c>
      <c r="K120" s="1">
        <f>K76-K88</f>
        <v>0</v>
      </c>
    </row>
    <row r="121" spans="5:6">
      <c r="E121" s="1">
        <v>23564</v>
      </c>
      <c r="F121" s="1">
        <v>1553</v>
      </c>
    </row>
    <row r="123" spans="5:6">
      <c r="E123" s="1">
        <f>E118-E121</f>
        <v>-23564</v>
      </c>
      <c r="F123" s="1">
        <f>F118-F121</f>
        <v>-1553</v>
      </c>
    </row>
  </sheetData>
  <autoFilter ref="A1:K117">
    <filterColumn colId="1">
      <colorFilter dxfId="0"/>
      <extLst>
        <colorFilter dxfId="0"/>
        <colorFilter dxfId="1"/>
        <dxfs count="2">
          <dxf>
            <fill>
              <patternFill patternType="solid">
                <fgColor rgb="FFFFFF00"/>
                <bgColor rgb="FF000000"/>
              </patternFill>
            </fill>
          </dxf>
          <dxf>
            <fill>
              <patternFill patternType="solid">
                <fgColor rgb="FF4874CB"/>
                <bgColor rgb="FF000000"/>
              </patternFill>
            </fill>
          </dxf>
        </dxfs>
      </extLst>
    </filterColumn>
    <extLst/>
  </autoFilter>
  <mergeCells count="8">
    <mergeCell ref="B1:K1"/>
    <mergeCell ref="G2:K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48576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L86" sqref="L86"/>
    </sheetView>
  </sheetViews>
  <sheetFormatPr defaultColWidth="9" defaultRowHeight="13.5"/>
  <cols>
    <col min="1" max="1" width="6.5" style="3" customWidth="1"/>
    <col min="2" max="2" width="37" style="1" customWidth="1"/>
    <col min="3" max="3" width="9" style="1"/>
    <col min="4" max="4" width="16.125" style="1" customWidth="1"/>
    <col min="5" max="5" width="10.25" style="1" customWidth="1"/>
    <col min="6" max="6" width="10.875" style="1" customWidth="1"/>
    <col min="7" max="8" width="13.25" style="1" customWidth="1"/>
    <col min="9" max="10" width="10.625" style="1" customWidth="1"/>
    <col min="11" max="11" width="13.75" style="1" customWidth="1"/>
    <col min="12" max="16384" width="9" style="1"/>
  </cols>
  <sheetData>
    <row r="1" s="1" customFormat="1" ht="45" customHeight="1" spans="1:11">
      <c r="A1" s="3"/>
      <c r="B1" s="4" t="s">
        <v>0</v>
      </c>
      <c r="C1" s="4"/>
      <c r="D1" s="4"/>
      <c r="E1" s="4"/>
      <c r="F1" s="4"/>
      <c r="G1" s="4"/>
      <c r="H1" s="4"/>
      <c r="I1" s="4"/>
      <c r="J1" s="4"/>
      <c r="K1" s="4"/>
    </row>
    <row r="2" s="1" customFormat="1" ht="24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/>
      <c r="I2" s="5"/>
      <c r="J2" s="5"/>
      <c r="K2" s="5"/>
    </row>
    <row r="3" s="1" customFormat="1" ht="35" customHeight="1" spans="1:12">
      <c r="A3" s="5"/>
      <c r="B3" s="5"/>
      <c r="C3" s="5"/>
      <c r="D3" s="5"/>
      <c r="E3" s="5"/>
      <c r="F3" s="5"/>
      <c r="G3" s="6" t="s">
        <v>8</v>
      </c>
      <c r="H3" s="6" t="s">
        <v>9</v>
      </c>
      <c r="I3" s="5" t="s">
        <v>10</v>
      </c>
      <c r="J3" s="6" t="s">
        <v>11</v>
      </c>
      <c r="K3" s="6" t="s">
        <v>12</v>
      </c>
      <c r="L3" s="3"/>
    </row>
    <row r="4" s="2" customFormat="1" ht="21" customHeight="1" spans="1:11">
      <c r="A4" s="7">
        <v>1</v>
      </c>
      <c r="B4" s="8" t="s">
        <v>13</v>
      </c>
      <c r="C4" s="9" t="s">
        <v>14</v>
      </c>
      <c r="D4" s="9" t="s">
        <v>15</v>
      </c>
      <c r="E4" s="10">
        <v>709</v>
      </c>
      <c r="F4" s="10">
        <v>37</v>
      </c>
      <c r="G4" s="11">
        <v>12467</v>
      </c>
      <c r="H4" s="12">
        <v>5513</v>
      </c>
      <c r="I4" s="11">
        <v>25499</v>
      </c>
      <c r="J4" s="11">
        <v>118</v>
      </c>
      <c r="K4" s="12">
        <v>143.83</v>
      </c>
    </row>
    <row r="5" s="2" customFormat="1" ht="21" customHeight="1" spans="1:11">
      <c r="A5" s="7">
        <v>2</v>
      </c>
      <c r="B5" s="8" t="s">
        <v>16</v>
      </c>
      <c r="C5" s="9" t="s">
        <v>14</v>
      </c>
      <c r="D5" s="9" t="s">
        <v>15</v>
      </c>
      <c r="E5" s="10">
        <v>168</v>
      </c>
      <c r="F5" s="10">
        <v>15</v>
      </c>
      <c r="G5" s="11">
        <v>6852.5</v>
      </c>
      <c r="H5" s="12">
        <v>2050</v>
      </c>
      <c r="I5" s="11">
        <v>5210</v>
      </c>
      <c r="J5" s="11">
        <v>74</v>
      </c>
      <c r="K5" s="12">
        <v>34</v>
      </c>
    </row>
    <row r="6" s="2" customFormat="1" ht="21" customHeight="1" spans="1:11">
      <c r="A6" s="7">
        <v>3</v>
      </c>
      <c r="B6" s="8" t="s">
        <v>17</v>
      </c>
      <c r="C6" s="9" t="s">
        <v>14</v>
      </c>
      <c r="D6" s="9" t="s">
        <v>15</v>
      </c>
      <c r="E6" s="10">
        <v>47</v>
      </c>
      <c r="F6" s="10">
        <v>10</v>
      </c>
      <c r="G6" s="11">
        <v>9200</v>
      </c>
      <c r="H6" s="12">
        <v>2324</v>
      </c>
      <c r="I6" s="11">
        <v>1551</v>
      </c>
      <c r="J6" s="11">
        <v>32</v>
      </c>
      <c r="K6" s="12">
        <v>12</v>
      </c>
    </row>
    <row r="7" s="2" customFormat="1" ht="21" customHeight="1" spans="1:11">
      <c r="A7" s="7">
        <v>4</v>
      </c>
      <c r="B7" s="8" t="s">
        <v>18</v>
      </c>
      <c r="C7" s="9" t="s">
        <v>14</v>
      </c>
      <c r="D7" s="9" t="s">
        <v>15</v>
      </c>
      <c r="E7" s="10">
        <v>591</v>
      </c>
      <c r="F7" s="10">
        <v>38</v>
      </c>
      <c r="G7" s="11">
        <v>28371.3</v>
      </c>
      <c r="H7" s="12">
        <v>7368.61</v>
      </c>
      <c r="I7" s="11">
        <v>17823</v>
      </c>
      <c r="J7" s="11">
        <v>110</v>
      </c>
      <c r="K7" s="12">
        <v>125.6</v>
      </c>
    </row>
    <row r="8" s="2" customFormat="1" ht="21" customHeight="1" spans="1:11">
      <c r="A8" s="7">
        <v>5</v>
      </c>
      <c r="B8" s="8" t="s">
        <v>20</v>
      </c>
      <c r="C8" s="9" t="s">
        <v>14</v>
      </c>
      <c r="D8" s="9" t="s">
        <v>15</v>
      </c>
      <c r="E8" s="10">
        <v>151</v>
      </c>
      <c r="F8" s="10">
        <v>17</v>
      </c>
      <c r="G8" s="11">
        <v>11224</v>
      </c>
      <c r="H8" s="12">
        <v>2188</v>
      </c>
      <c r="I8" s="11">
        <v>5100</v>
      </c>
      <c r="J8" s="11">
        <v>58</v>
      </c>
      <c r="K8" s="12">
        <v>30.8</v>
      </c>
    </row>
    <row r="9" s="2" customFormat="1" ht="21" customHeight="1" spans="1:11">
      <c r="A9" s="7">
        <v>6</v>
      </c>
      <c r="B9" s="8" t="s">
        <v>21</v>
      </c>
      <c r="C9" s="9" t="s">
        <v>14</v>
      </c>
      <c r="D9" s="9" t="s">
        <v>15</v>
      </c>
      <c r="E9" s="10">
        <v>2414</v>
      </c>
      <c r="F9" s="10">
        <v>139</v>
      </c>
      <c r="G9" s="11">
        <v>38468</v>
      </c>
      <c r="H9" s="12">
        <v>15055</v>
      </c>
      <c r="I9" s="11">
        <v>79277</v>
      </c>
      <c r="J9" s="11">
        <v>305</v>
      </c>
      <c r="K9" s="12">
        <v>510.9</v>
      </c>
    </row>
    <row r="10" s="2" customFormat="1" ht="21" customHeight="1" spans="1:11">
      <c r="A10" s="7">
        <v>7</v>
      </c>
      <c r="B10" s="8" t="s">
        <v>22</v>
      </c>
      <c r="C10" s="9" t="s">
        <v>14</v>
      </c>
      <c r="D10" s="9" t="s">
        <v>23</v>
      </c>
      <c r="E10" s="10">
        <v>4290</v>
      </c>
      <c r="F10" s="10">
        <v>255</v>
      </c>
      <c r="G10" s="11">
        <v>57629</v>
      </c>
      <c r="H10" s="12">
        <v>30873</v>
      </c>
      <c r="I10" s="11">
        <v>125896</v>
      </c>
      <c r="J10" s="11">
        <v>560</v>
      </c>
      <c r="K10" s="12">
        <v>1036</v>
      </c>
    </row>
    <row r="11" s="2" customFormat="1" ht="21" customHeight="1" spans="1:11">
      <c r="A11" s="7">
        <v>8</v>
      </c>
      <c r="B11" s="8" t="s">
        <v>25</v>
      </c>
      <c r="C11" s="9" t="s">
        <v>14</v>
      </c>
      <c r="D11" s="9" t="s">
        <v>15</v>
      </c>
      <c r="E11" s="10">
        <v>137</v>
      </c>
      <c r="F11" s="10">
        <v>14</v>
      </c>
      <c r="G11" s="11">
        <v>10823.4</v>
      </c>
      <c r="H11" s="12">
        <v>3894</v>
      </c>
      <c r="I11" s="11">
        <v>4520</v>
      </c>
      <c r="J11" s="11">
        <v>50</v>
      </c>
      <c r="K11" s="12">
        <v>30</v>
      </c>
    </row>
    <row r="12" s="2" customFormat="1" ht="21" customHeight="1" spans="1:11">
      <c r="A12" s="7">
        <v>9</v>
      </c>
      <c r="B12" s="8" t="s">
        <v>26</v>
      </c>
      <c r="C12" s="9" t="s">
        <v>14</v>
      </c>
      <c r="D12" s="9" t="s">
        <v>15</v>
      </c>
      <c r="E12" s="10">
        <v>905</v>
      </c>
      <c r="F12" s="10">
        <v>40</v>
      </c>
      <c r="G12" s="11">
        <v>31300</v>
      </c>
      <c r="H12" s="12">
        <v>8606</v>
      </c>
      <c r="I12" s="11">
        <v>14766</v>
      </c>
      <c r="J12" s="11">
        <v>152</v>
      </c>
      <c r="K12" s="12">
        <v>185</v>
      </c>
    </row>
    <row r="13" s="2" customFormat="1" ht="21" customHeight="1" spans="1:11">
      <c r="A13" s="7">
        <v>10</v>
      </c>
      <c r="B13" s="8" t="s">
        <v>27</v>
      </c>
      <c r="C13" s="9" t="s">
        <v>14</v>
      </c>
      <c r="D13" s="9" t="s">
        <v>15</v>
      </c>
      <c r="E13" s="10">
        <v>545</v>
      </c>
      <c r="F13" s="10">
        <v>31</v>
      </c>
      <c r="G13" s="11">
        <v>5535</v>
      </c>
      <c r="H13" s="12">
        <v>2269</v>
      </c>
      <c r="I13" s="11">
        <v>18000</v>
      </c>
      <c r="J13" s="11">
        <v>90</v>
      </c>
      <c r="K13" s="12">
        <v>134</v>
      </c>
    </row>
    <row r="14" s="2" customFormat="1" ht="21" customHeight="1" spans="1:11">
      <c r="A14" s="7">
        <v>11</v>
      </c>
      <c r="B14" s="8" t="s">
        <v>28</v>
      </c>
      <c r="C14" s="9" t="s">
        <v>14</v>
      </c>
      <c r="D14" s="9" t="s">
        <v>15</v>
      </c>
      <c r="E14" s="10">
        <v>941</v>
      </c>
      <c r="F14" s="10">
        <v>40</v>
      </c>
      <c r="G14" s="11">
        <v>7737</v>
      </c>
      <c r="H14" s="12">
        <v>5907.25</v>
      </c>
      <c r="I14" s="11">
        <v>23149</v>
      </c>
      <c r="J14" s="11">
        <v>81</v>
      </c>
      <c r="K14" s="12">
        <v>196.302954</v>
      </c>
    </row>
    <row r="15" s="2" customFormat="1" ht="21" customHeight="1" spans="1:11">
      <c r="A15" s="7">
        <v>12</v>
      </c>
      <c r="B15" s="8" t="s">
        <v>29</v>
      </c>
      <c r="C15" s="9" t="s">
        <v>14</v>
      </c>
      <c r="D15" s="9" t="s">
        <v>15</v>
      </c>
      <c r="E15" s="10">
        <v>107</v>
      </c>
      <c r="F15" s="10">
        <v>17</v>
      </c>
      <c r="G15" s="11">
        <v>21032</v>
      </c>
      <c r="H15" s="12">
        <v>3858</v>
      </c>
      <c r="I15" s="11">
        <v>3300</v>
      </c>
      <c r="J15" s="11">
        <v>28</v>
      </c>
      <c r="K15" s="12">
        <v>24</v>
      </c>
    </row>
    <row r="16" s="2" customFormat="1" ht="21" customHeight="1" spans="1:11">
      <c r="A16" s="7">
        <v>13</v>
      </c>
      <c r="B16" s="8" t="s">
        <v>30</v>
      </c>
      <c r="C16" s="9" t="s">
        <v>14</v>
      </c>
      <c r="D16" s="9" t="s">
        <v>23</v>
      </c>
      <c r="E16" s="10">
        <v>6291</v>
      </c>
      <c r="F16" s="10">
        <v>334</v>
      </c>
      <c r="G16" s="11">
        <v>71000</v>
      </c>
      <c r="H16" s="12">
        <v>40907.47</v>
      </c>
      <c r="I16" s="11">
        <v>61147</v>
      </c>
      <c r="J16" s="11">
        <v>982</v>
      </c>
      <c r="K16" s="12">
        <v>1505.24</v>
      </c>
    </row>
    <row r="17" s="2" customFormat="1" ht="21" customHeight="1" spans="1:11">
      <c r="A17" s="7">
        <v>14</v>
      </c>
      <c r="B17" s="8" t="s">
        <v>31</v>
      </c>
      <c r="C17" s="9" t="s">
        <v>14</v>
      </c>
      <c r="D17" s="9" t="s">
        <v>15</v>
      </c>
      <c r="E17" s="10">
        <v>400</v>
      </c>
      <c r="F17" s="10">
        <v>34</v>
      </c>
      <c r="G17" s="11">
        <v>15451</v>
      </c>
      <c r="H17" s="12">
        <v>4546</v>
      </c>
      <c r="I17" s="11">
        <v>12300</v>
      </c>
      <c r="J17" s="11">
        <v>97</v>
      </c>
      <c r="K17" s="12">
        <v>100</v>
      </c>
    </row>
    <row r="18" s="2" customFormat="1" ht="21" customHeight="1" spans="1:11">
      <c r="A18" s="7">
        <v>15</v>
      </c>
      <c r="B18" s="8" t="s">
        <v>32</v>
      </c>
      <c r="C18" s="9" t="s">
        <v>14</v>
      </c>
      <c r="D18" s="9" t="s">
        <v>15</v>
      </c>
      <c r="E18" s="10">
        <v>215</v>
      </c>
      <c r="F18" s="10">
        <v>27</v>
      </c>
      <c r="G18" s="11">
        <v>23165</v>
      </c>
      <c r="H18" s="12">
        <v>6598</v>
      </c>
      <c r="I18" s="11">
        <v>9037</v>
      </c>
      <c r="J18" s="11">
        <v>90</v>
      </c>
      <c r="K18" s="12">
        <v>44</v>
      </c>
    </row>
    <row r="19" s="2" customFormat="1" ht="21" customHeight="1" spans="1:11">
      <c r="A19" s="7">
        <v>16</v>
      </c>
      <c r="B19" s="8" t="s">
        <v>33</v>
      </c>
      <c r="C19" s="9" t="s">
        <v>14</v>
      </c>
      <c r="D19" s="9" t="s">
        <v>15</v>
      </c>
      <c r="E19" s="10">
        <v>179</v>
      </c>
      <c r="F19" s="10">
        <v>12</v>
      </c>
      <c r="G19" s="11">
        <v>12750</v>
      </c>
      <c r="H19" s="12">
        <v>4406</v>
      </c>
      <c r="I19" s="11">
        <v>7152</v>
      </c>
      <c r="J19" s="11">
        <v>60</v>
      </c>
      <c r="K19" s="12">
        <v>40</v>
      </c>
    </row>
    <row r="20" s="2" customFormat="1" ht="21" customHeight="1" spans="1:11">
      <c r="A20" s="7">
        <v>17</v>
      </c>
      <c r="B20" s="8" t="s">
        <v>34</v>
      </c>
      <c r="C20" s="9" t="s">
        <v>35</v>
      </c>
      <c r="D20" s="9" t="s">
        <v>15</v>
      </c>
      <c r="E20" s="10">
        <v>27</v>
      </c>
      <c r="F20" s="10">
        <v>7</v>
      </c>
      <c r="G20" s="11">
        <v>9900</v>
      </c>
      <c r="H20" s="12">
        <v>1720</v>
      </c>
      <c r="I20" s="11">
        <v>810</v>
      </c>
      <c r="J20" s="11">
        <v>6</v>
      </c>
      <c r="K20" s="12">
        <v>12</v>
      </c>
    </row>
    <row r="21" s="2" customFormat="1" ht="21" customHeight="1" spans="1:11">
      <c r="A21" s="7">
        <v>18</v>
      </c>
      <c r="B21" s="8" t="s">
        <v>36</v>
      </c>
      <c r="C21" s="9" t="s">
        <v>14</v>
      </c>
      <c r="D21" s="9" t="s">
        <v>15</v>
      </c>
      <c r="E21" s="10">
        <v>1471</v>
      </c>
      <c r="F21" s="10">
        <v>62</v>
      </c>
      <c r="G21" s="11">
        <v>53800.44</v>
      </c>
      <c r="H21" s="12">
        <v>15916</v>
      </c>
      <c r="I21" s="11">
        <v>44200</v>
      </c>
      <c r="J21" s="11">
        <v>170</v>
      </c>
      <c r="K21" s="12">
        <v>298</v>
      </c>
    </row>
    <row r="22" s="2" customFormat="1" ht="21" customHeight="1" spans="1:11">
      <c r="A22" s="7">
        <v>19</v>
      </c>
      <c r="B22" s="8" t="s">
        <v>37</v>
      </c>
      <c r="C22" s="9" t="s">
        <v>14</v>
      </c>
      <c r="D22" s="9" t="s">
        <v>15</v>
      </c>
      <c r="E22" s="10">
        <v>3582</v>
      </c>
      <c r="F22" s="10">
        <v>167</v>
      </c>
      <c r="G22" s="11">
        <v>90574</v>
      </c>
      <c r="H22" s="12">
        <v>18192.33</v>
      </c>
      <c r="I22" s="11">
        <v>70009</v>
      </c>
      <c r="J22" s="11">
        <v>397</v>
      </c>
      <c r="K22" s="12">
        <v>817.576731</v>
      </c>
    </row>
    <row r="23" s="2" customFormat="1" ht="21" customHeight="1" spans="1:11">
      <c r="A23" s="7">
        <v>20</v>
      </c>
      <c r="B23" s="8" t="s">
        <v>38</v>
      </c>
      <c r="C23" s="9" t="s">
        <v>14</v>
      </c>
      <c r="D23" s="9" t="s">
        <v>15</v>
      </c>
      <c r="E23" s="10">
        <v>633</v>
      </c>
      <c r="F23" s="10">
        <v>42</v>
      </c>
      <c r="G23" s="11">
        <v>52471</v>
      </c>
      <c r="H23" s="12">
        <v>13862</v>
      </c>
      <c r="I23" s="11">
        <v>25961</v>
      </c>
      <c r="J23" s="11">
        <v>360</v>
      </c>
      <c r="K23" s="12">
        <v>175.62</v>
      </c>
    </row>
    <row r="24" s="2" customFormat="1" ht="21" customHeight="1" spans="1:11">
      <c r="A24" s="7">
        <v>21</v>
      </c>
      <c r="B24" s="8" t="s">
        <v>41</v>
      </c>
      <c r="C24" s="9" t="s">
        <v>14</v>
      </c>
      <c r="D24" s="9" t="s">
        <v>15</v>
      </c>
      <c r="E24" s="10">
        <v>132</v>
      </c>
      <c r="F24" s="10">
        <v>11</v>
      </c>
      <c r="G24" s="11">
        <v>23286</v>
      </c>
      <c r="H24" s="12">
        <v>7693</v>
      </c>
      <c r="I24" s="11">
        <v>4878</v>
      </c>
      <c r="J24" s="11">
        <v>61</v>
      </c>
      <c r="K24" s="12">
        <v>32.632622</v>
      </c>
    </row>
    <row r="25" s="2" customFormat="1" ht="21" customHeight="1" spans="1:11">
      <c r="A25" s="7">
        <v>22</v>
      </c>
      <c r="B25" s="8" t="s">
        <v>42</v>
      </c>
      <c r="C25" s="9" t="s">
        <v>14</v>
      </c>
      <c r="D25" s="9" t="s">
        <v>15</v>
      </c>
      <c r="E25" s="10">
        <v>71</v>
      </c>
      <c r="F25" s="10">
        <v>10</v>
      </c>
      <c r="G25" s="11">
        <v>14049.8</v>
      </c>
      <c r="H25" s="12">
        <v>5314.84</v>
      </c>
      <c r="I25" s="11">
        <v>2480</v>
      </c>
      <c r="J25" s="11">
        <v>30</v>
      </c>
      <c r="K25" s="12">
        <v>15.653</v>
      </c>
    </row>
    <row r="26" s="2" customFormat="1" ht="21" customHeight="1" spans="1:11">
      <c r="A26" s="7">
        <v>23</v>
      </c>
      <c r="B26" s="8" t="s">
        <v>43</v>
      </c>
      <c r="C26" s="9" t="s">
        <v>14</v>
      </c>
      <c r="D26" s="9" t="s">
        <v>15</v>
      </c>
      <c r="E26" s="10">
        <v>72</v>
      </c>
      <c r="F26" s="10">
        <v>11</v>
      </c>
      <c r="G26" s="11">
        <v>6000</v>
      </c>
      <c r="H26" s="12">
        <v>1336</v>
      </c>
      <c r="I26" s="11">
        <v>2259</v>
      </c>
      <c r="J26" s="11">
        <v>37</v>
      </c>
      <c r="K26" s="12">
        <v>15.1</v>
      </c>
    </row>
    <row r="27" s="2" customFormat="1" ht="21" customHeight="1" spans="1:11">
      <c r="A27" s="7">
        <v>24</v>
      </c>
      <c r="B27" s="8" t="s">
        <v>44</v>
      </c>
      <c r="C27" s="9" t="s">
        <v>14</v>
      </c>
      <c r="D27" s="9" t="s">
        <v>15</v>
      </c>
      <c r="E27" s="10">
        <v>33</v>
      </c>
      <c r="F27" s="10">
        <v>8</v>
      </c>
      <c r="G27" s="11">
        <v>4681.8</v>
      </c>
      <c r="H27" s="12">
        <v>1003.75</v>
      </c>
      <c r="I27" s="11">
        <v>1144</v>
      </c>
      <c r="J27" s="11">
        <v>20</v>
      </c>
      <c r="K27" s="12">
        <v>9</v>
      </c>
    </row>
    <row r="28" s="2" customFormat="1" ht="21" customHeight="1" spans="1:11">
      <c r="A28" s="7">
        <v>25</v>
      </c>
      <c r="B28" s="8" t="s">
        <v>45</v>
      </c>
      <c r="C28" s="9" t="s">
        <v>14</v>
      </c>
      <c r="D28" s="9" t="s">
        <v>15</v>
      </c>
      <c r="E28" s="10">
        <v>40</v>
      </c>
      <c r="F28" s="10">
        <v>12</v>
      </c>
      <c r="G28" s="11">
        <v>3760.82</v>
      </c>
      <c r="H28" s="12">
        <v>1029.52</v>
      </c>
      <c r="I28" s="11">
        <v>1177</v>
      </c>
      <c r="J28" s="11">
        <v>31</v>
      </c>
      <c r="K28" s="12">
        <v>8.5</v>
      </c>
    </row>
    <row r="29" s="2" customFormat="1" ht="21" customHeight="1" spans="1:11">
      <c r="A29" s="7">
        <v>26</v>
      </c>
      <c r="B29" s="8" t="s">
        <v>48</v>
      </c>
      <c r="C29" s="9" t="s">
        <v>14</v>
      </c>
      <c r="D29" s="9" t="s">
        <v>15</v>
      </c>
      <c r="E29" s="10">
        <v>2321</v>
      </c>
      <c r="F29" s="10">
        <v>98</v>
      </c>
      <c r="G29" s="11">
        <v>22950.94</v>
      </c>
      <c r="H29" s="12">
        <v>15471.81</v>
      </c>
      <c r="I29" s="11">
        <v>62670</v>
      </c>
      <c r="J29" s="11">
        <v>249</v>
      </c>
      <c r="K29" s="12">
        <v>465</v>
      </c>
    </row>
    <row r="30" s="2" customFormat="1" ht="21" customHeight="1" spans="1:11">
      <c r="A30" s="7">
        <v>27</v>
      </c>
      <c r="B30" s="8" t="s">
        <v>49</v>
      </c>
      <c r="C30" s="9" t="s">
        <v>14</v>
      </c>
      <c r="D30" s="9" t="s">
        <v>15</v>
      </c>
      <c r="E30" s="10">
        <v>4155</v>
      </c>
      <c r="F30" s="10">
        <v>175</v>
      </c>
      <c r="G30" s="11">
        <v>17976.9</v>
      </c>
      <c r="H30" s="12">
        <v>17570.13</v>
      </c>
      <c r="I30" s="11">
        <v>109200</v>
      </c>
      <c r="J30" s="11">
        <v>455</v>
      </c>
      <c r="K30" s="12">
        <v>840.85</v>
      </c>
    </row>
    <row r="31" s="2" customFormat="1" ht="21" customHeight="1" spans="1:11">
      <c r="A31" s="7">
        <v>28</v>
      </c>
      <c r="B31" s="8" t="s">
        <v>50</v>
      </c>
      <c r="C31" s="9" t="s">
        <v>14</v>
      </c>
      <c r="D31" s="9" t="s">
        <v>15</v>
      </c>
      <c r="E31" s="10">
        <v>252</v>
      </c>
      <c r="F31" s="10">
        <v>13</v>
      </c>
      <c r="G31" s="11">
        <v>6594</v>
      </c>
      <c r="H31" s="12">
        <v>1312</v>
      </c>
      <c r="I31" s="11">
        <v>8803</v>
      </c>
      <c r="J31" s="11">
        <v>84</v>
      </c>
      <c r="K31" s="12">
        <v>52.92</v>
      </c>
    </row>
    <row r="32" s="2" customFormat="1" ht="21" customHeight="1" spans="1:11">
      <c r="A32" s="7">
        <v>29</v>
      </c>
      <c r="B32" s="8" t="s">
        <v>51</v>
      </c>
      <c r="C32" s="9" t="s">
        <v>14</v>
      </c>
      <c r="D32" s="9" t="s">
        <v>15</v>
      </c>
      <c r="E32" s="10">
        <v>87</v>
      </c>
      <c r="F32" s="10">
        <v>16</v>
      </c>
      <c r="G32" s="11">
        <v>14250</v>
      </c>
      <c r="H32" s="12">
        <v>4494</v>
      </c>
      <c r="I32" s="11">
        <v>2660</v>
      </c>
      <c r="J32" s="11">
        <v>65</v>
      </c>
      <c r="K32" s="12">
        <v>24.4</v>
      </c>
    </row>
    <row r="33" s="2" customFormat="1" ht="21" customHeight="1" spans="1:11">
      <c r="A33" s="7">
        <v>30</v>
      </c>
      <c r="B33" s="8" t="s">
        <v>52</v>
      </c>
      <c r="C33" s="9" t="s">
        <v>14</v>
      </c>
      <c r="D33" s="9" t="s">
        <v>15</v>
      </c>
      <c r="E33" s="10">
        <v>246</v>
      </c>
      <c r="F33" s="10">
        <v>17</v>
      </c>
      <c r="G33" s="11">
        <v>5797</v>
      </c>
      <c r="H33" s="12">
        <v>1560</v>
      </c>
      <c r="I33" s="11">
        <v>8001</v>
      </c>
      <c r="J33" s="11">
        <v>67</v>
      </c>
      <c r="K33" s="12">
        <v>52</v>
      </c>
    </row>
    <row r="34" s="2" customFormat="1" ht="21" customHeight="1" spans="1:11">
      <c r="A34" s="7">
        <v>31</v>
      </c>
      <c r="B34" s="8" t="s">
        <v>53</v>
      </c>
      <c r="C34" s="9" t="s">
        <v>14</v>
      </c>
      <c r="D34" s="9" t="s">
        <v>15</v>
      </c>
      <c r="E34" s="10">
        <v>566</v>
      </c>
      <c r="F34" s="10">
        <v>48</v>
      </c>
      <c r="G34" s="11">
        <v>40000</v>
      </c>
      <c r="H34" s="12">
        <v>11742</v>
      </c>
      <c r="I34" s="11">
        <v>20557</v>
      </c>
      <c r="J34" s="11">
        <v>153</v>
      </c>
      <c r="K34" s="12">
        <v>166.676</v>
      </c>
    </row>
    <row r="35" s="2" customFormat="1" ht="21" customHeight="1" spans="1:11">
      <c r="A35" s="7">
        <v>32</v>
      </c>
      <c r="B35" s="8" t="s">
        <v>54</v>
      </c>
      <c r="C35" s="9" t="s">
        <v>14</v>
      </c>
      <c r="D35" s="9" t="s">
        <v>15</v>
      </c>
      <c r="E35" s="10">
        <v>78</v>
      </c>
      <c r="F35" s="10">
        <v>17</v>
      </c>
      <c r="G35" s="11">
        <v>6000</v>
      </c>
      <c r="H35" s="12">
        <v>1640</v>
      </c>
      <c r="I35" s="11">
        <v>3012</v>
      </c>
      <c r="J35" s="11">
        <v>39</v>
      </c>
      <c r="K35" s="12">
        <v>20</v>
      </c>
    </row>
    <row r="36" s="2" customFormat="1" ht="21" customHeight="1" spans="1:11">
      <c r="A36" s="7">
        <v>33</v>
      </c>
      <c r="B36" s="8" t="s">
        <v>55</v>
      </c>
      <c r="C36" s="9" t="s">
        <v>14</v>
      </c>
      <c r="D36" s="9" t="s">
        <v>15</v>
      </c>
      <c r="E36" s="10">
        <v>34</v>
      </c>
      <c r="F36" s="10">
        <v>10</v>
      </c>
      <c r="G36" s="11">
        <v>7602</v>
      </c>
      <c r="H36" s="12">
        <v>2760</v>
      </c>
      <c r="I36" s="11">
        <v>1000</v>
      </c>
      <c r="J36" s="11">
        <v>44</v>
      </c>
      <c r="K36" s="12">
        <v>9</v>
      </c>
    </row>
    <row r="37" s="2" customFormat="1" ht="21" customHeight="1" spans="1:11">
      <c r="A37" s="7">
        <v>34</v>
      </c>
      <c r="B37" s="8" t="s">
        <v>56</v>
      </c>
      <c r="C37" s="9" t="s">
        <v>14</v>
      </c>
      <c r="D37" s="9" t="s">
        <v>15</v>
      </c>
      <c r="E37" s="10">
        <v>1868</v>
      </c>
      <c r="F37" s="10">
        <v>106</v>
      </c>
      <c r="G37" s="11">
        <v>17371</v>
      </c>
      <c r="H37" s="12">
        <v>10959</v>
      </c>
      <c r="I37" s="11">
        <v>50720</v>
      </c>
      <c r="J37" s="11">
        <v>260</v>
      </c>
      <c r="K37" s="12">
        <v>373.62</v>
      </c>
    </row>
    <row r="38" s="2" customFormat="1" ht="21" customHeight="1" spans="1:11">
      <c r="A38" s="7">
        <v>35</v>
      </c>
      <c r="B38" s="8" t="s">
        <v>57</v>
      </c>
      <c r="C38" s="9" t="s">
        <v>14</v>
      </c>
      <c r="D38" s="9" t="s">
        <v>15</v>
      </c>
      <c r="E38" s="10">
        <v>994</v>
      </c>
      <c r="F38" s="10">
        <v>68</v>
      </c>
      <c r="G38" s="11">
        <v>33350</v>
      </c>
      <c r="H38" s="12">
        <v>12035</v>
      </c>
      <c r="I38" s="11">
        <v>45706</v>
      </c>
      <c r="J38" s="11">
        <v>118</v>
      </c>
      <c r="K38" s="12">
        <v>229.65</v>
      </c>
    </row>
    <row r="39" s="2" customFormat="1" ht="21" customHeight="1" spans="1:11">
      <c r="A39" s="7">
        <v>36</v>
      </c>
      <c r="B39" s="8" t="s">
        <v>58</v>
      </c>
      <c r="C39" s="9" t="s">
        <v>14</v>
      </c>
      <c r="D39" s="9" t="s">
        <v>15</v>
      </c>
      <c r="E39" s="10">
        <v>1504</v>
      </c>
      <c r="F39" s="10">
        <v>80</v>
      </c>
      <c r="G39" s="11">
        <v>27915</v>
      </c>
      <c r="H39" s="12">
        <v>14245</v>
      </c>
      <c r="I39" s="11">
        <v>47001</v>
      </c>
      <c r="J39" s="11">
        <v>202</v>
      </c>
      <c r="K39" s="12">
        <v>347.91</v>
      </c>
    </row>
    <row r="40" s="2" customFormat="1" ht="21" customHeight="1" spans="1:11">
      <c r="A40" s="7">
        <v>37</v>
      </c>
      <c r="B40" s="8" t="s">
        <v>59</v>
      </c>
      <c r="C40" s="9" t="s">
        <v>14</v>
      </c>
      <c r="D40" s="9" t="s">
        <v>15</v>
      </c>
      <c r="E40" s="10">
        <v>1626</v>
      </c>
      <c r="F40" s="10">
        <v>70</v>
      </c>
      <c r="G40" s="11">
        <v>69930</v>
      </c>
      <c r="H40" s="12">
        <v>16400.9</v>
      </c>
      <c r="I40" s="11">
        <v>48790</v>
      </c>
      <c r="J40" s="11">
        <v>207</v>
      </c>
      <c r="K40" s="12">
        <v>325.21</v>
      </c>
    </row>
    <row r="41" s="2" customFormat="1" ht="21" customHeight="1" spans="1:11">
      <c r="A41" s="7">
        <v>38</v>
      </c>
      <c r="B41" s="8" t="s">
        <v>60</v>
      </c>
      <c r="C41" s="9" t="s">
        <v>14</v>
      </c>
      <c r="D41" s="9" t="s">
        <v>15</v>
      </c>
      <c r="E41" s="10">
        <v>1065</v>
      </c>
      <c r="F41" s="10">
        <v>74</v>
      </c>
      <c r="G41" s="11">
        <v>43438</v>
      </c>
      <c r="H41" s="12">
        <v>7496</v>
      </c>
      <c r="I41" s="11">
        <v>31952</v>
      </c>
      <c r="J41" s="11">
        <v>132</v>
      </c>
      <c r="K41" s="12">
        <v>245.985645</v>
      </c>
    </row>
    <row r="42" s="2" customFormat="1" ht="21" customHeight="1" spans="1:11">
      <c r="A42" s="7">
        <v>39</v>
      </c>
      <c r="B42" s="9" t="s">
        <v>61</v>
      </c>
      <c r="C42" s="9" t="s">
        <v>14</v>
      </c>
      <c r="D42" s="9" t="s">
        <v>15</v>
      </c>
      <c r="E42" s="10">
        <v>199</v>
      </c>
      <c r="F42" s="10">
        <v>19</v>
      </c>
      <c r="G42" s="11">
        <v>27364</v>
      </c>
      <c r="H42" s="12">
        <v>2107.5</v>
      </c>
      <c r="I42" s="11">
        <v>7478</v>
      </c>
      <c r="J42" s="11">
        <v>65</v>
      </c>
      <c r="K42" s="12">
        <v>53</v>
      </c>
    </row>
    <row r="43" s="2" customFormat="1" ht="21" customHeight="1" spans="1:11">
      <c r="A43" s="7">
        <v>40</v>
      </c>
      <c r="B43" s="9" t="s">
        <v>63</v>
      </c>
      <c r="C43" s="9" t="s">
        <v>14</v>
      </c>
      <c r="D43" s="9" t="s">
        <v>15</v>
      </c>
      <c r="E43" s="10">
        <v>173</v>
      </c>
      <c r="F43" s="10">
        <v>14</v>
      </c>
      <c r="G43" s="11">
        <v>14510</v>
      </c>
      <c r="H43" s="12">
        <v>1265.7</v>
      </c>
      <c r="I43" s="11">
        <v>9516</v>
      </c>
      <c r="J43" s="11">
        <v>87</v>
      </c>
      <c r="K43" s="12">
        <v>40.33</v>
      </c>
    </row>
    <row r="44" s="2" customFormat="1" ht="21" customHeight="1" spans="1:11">
      <c r="A44" s="7">
        <v>41</v>
      </c>
      <c r="B44" s="9" t="s">
        <v>65</v>
      </c>
      <c r="C44" s="9" t="s">
        <v>14</v>
      </c>
      <c r="D44" s="9" t="s">
        <v>15</v>
      </c>
      <c r="E44" s="10">
        <v>81</v>
      </c>
      <c r="F44" s="10">
        <v>13</v>
      </c>
      <c r="G44" s="11">
        <v>6638</v>
      </c>
      <c r="H44" s="12">
        <v>1664</v>
      </c>
      <c r="I44" s="11">
        <v>3049</v>
      </c>
      <c r="J44" s="11">
        <v>91</v>
      </c>
      <c r="K44" s="12">
        <v>32.25</v>
      </c>
    </row>
    <row r="45" s="2" customFormat="1" ht="21" customHeight="1" spans="1:11">
      <c r="A45" s="7">
        <v>42</v>
      </c>
      <c r="B45" s="9" t="s">
        <v>66</v>
      </c>
      <c r="C45" s="9" t="s">
        <v>14</v>
      </c>
      <c r="D45" s="9" t="s">
        <v>15</v>
      </c>
      <c r="E45" s="10">
        <v>224</v>
      </c>
      <c r="F45" s="10">
        <v>21</v>
      </c>
      <c r="G45" s="11">
        <v>21549</v>
      </c>
      <c r="H45" s="12">
        <v>4552</v>
      </c>
      <c r="I45" s="11">
        <v>6838</v>
      </c>
      <c r="J45" s="11">
        <v>85</v>
      </c>
      <c r="K45" s="12">
        <v>67.5</v>
      </c>
    </row>
    <row r="46" s="2" customFormat="1" ht="21" customHeight="1" spans="1:11">
      <c r="A46" s="7">
        <v>43</v>
      </c>
      <c r="B46" s="9" t="s">
        <v>67</v>
      </c>
      <c r="C46" s="9" t="s">
        <v>14</v>
      </c>
      <c r="D46" s="9" t="s">
        <v>15</v>
      </c>
      <c r="E46" s="10">
        <v>2495</v>
      </c>
      <c r="F46" s="10">
        <v>112</v>
      </c>
      <c r="G46" s="11">
        <v>80000</v>
      </c>
      <c r="H46" s="12">
        <v>28250.51</v>
      </c>
      <c r="I46" s="11">
        <v>78820</v>
      </c>
      <c r="J46" s="11">
        <v>330</v>
      </c>
      <c r="K46" s="12">
        <v>523</v>
      </c>
    </row>
    <row r="47" s="2" customFormat="1" ht="21" customHeight="1" spans="1:11">
      <c r="A47" s="7">
        <v>44</v>
      </c>
      <c r="B47" s="9" t="s">
        <v>69</v>
      </c>
      <c r="C47" s="9" t="s">
        <v>14</v>
      </c>
      <c r="D47" s="9" t="s">
        <v>15</v>
      </c>
      <c r="E47" s="10">
        <v>356</v>
      </c>
      <c r="F47" s="10">
        <v>40</v>
      </c>
      <c r="G47" s="11">
        <v>26680</v>
      </c>
      <c r="H47" s="12">
        <v>5209</v>
      </c>
      <c r="I47" s="11">
        <v>10696</v>
      </c>
      <c r="J47" s="11">
        <v>139</v>
      </c>
      <c r="K47" s="12">
        <v>82.8</v>
      </c>
    </row>
    <row r="48" s="2" customFormat="1" ht="21" customHeight="1" spans="1:11">
      <c r="A48" s="7">
        <v>45</v>
      </c>
      <c r="B48" s="9" t="s">
        <v>70</v>
      </c>
      <c r="C48" s="9" t="s">
        <v>14</v>
      </c>
      <c r="D48" s="9" t="s">
        <v>15</v>
      </c>
      <c r="E48" s="10">
        <v>270</v>
      </c>
      <c r="F48" s="10">
        <v>21</v>
      </c>
      <c r="G48" s="11">
        <v>17420</v>
      </c>
      <c r="H48" s="12">
        <v>6958</v>
      </c>
      <c r="I48" s="11">
        <v>10000</v>
      </c>
      <c r="J48" s="11">
        <v>90</v>
      </c>
      <c r="K48" s="12">
        <v>68</v>
      </c>
    </row>
    <row r="49" s="2" customFormat="1" ht="21" customHeight="1" spans="1:11">
      <c r="A49" s="7">
        <v>46</v>
      </c>
      <c r="B49" s="9" t="s">
        <v>72</v>
      </c>
      <c r="C49" s="9" t="s">
        <v>14</v>
      </c>
      <c r="D49" s="9" t="s">
        <v>15</v>
      </c>
      <c r="E49" s="10">
        <v>42</v>
      </c>
      <c r="F49" s="10">
        <v>9</v>
      </c>
      <c r="G49" s="11">
        <v>4500</v>
      </c>
      <c r="H49" s="12">
        <v>1664</v>
      </c>
      <c r="I49" s="11">
        <v>1380</v>
      </c>
      <c r="J49" s="11">
        <v>27</v>
      </c>
      <c r="K49" s="12">
        <v>11</v>
      </c>
    </row>
    <row r="50" s="2" customFormat="1" ht="21" customHeight="1" spans="1:11">
      <c r="A50" s="7">
        <v>47</v>
      </c>
      <c r="B50" s="9" t="s">
        <v>73</v>
      </c>
      <c r="C50" s="9" t="s">
        <v>14</v>
      </c>
      <c r="D50" s="9" t="s">
        <v>15</v>
      </c>
      <c r="E50" s="10">
        <v>111</v>
      </c>
      <c r="F50" s="10">
        <v>13</v>
      </c>
      <c r="G50" s="11">
        <v>20010</v>
      </c>
      <c r="H50" s="12">
        <v>1949</v>
      </c>
      <c r="I50" s="11">
        <v>4532</v>
      </c>
      <c r="J50" s="11">
        <v>40</v>
      </c>
      <c r="K50" s="12">
        <v>23.1</v>
      </c>
    </row>
    <row r="51" s="2" customFormat="1" ht="21" customHeight="1" spans="1:11">
      <c r="A51" s="7">
        <v>48</v>
      </c>
      <c r="B51" s="9" t="s">
        <v>74</v>
      </c>
      <c r="C51" s="9" t="s">
        <v>14</v>
      </c>
      <c r="D51" s="9" t="s">
        <v>15</v>
      </c>
      <c r="E51" s="10">
        <v>59</v>
      </c>
      <c r="F51" s="10">
        <v>11</v>
      </c>
      <c r="G51" s="11">
        <v>5000</v>
      </c>
      <c r="H51" s="12">
        <v>1677</v>
      </c>
      <c r="I51" s="11">
        <v>2067</v>
      </c>
      <c r="J51" s="11">
        <v>26</v>
      </c>
      <c r="K51" s="12">
        <v>15</v>
      </c>
    </row>
    <row r="52" s="2" customFormat="1" ht="21" customHeight="1" spans="1:11">
      <c r="A52" s="7">
        <v>49</v>
      </c>
      <c r="B52" s="9" t="s">
        <v>75</v>
      </c>
      <c r="C52" s="9" t="s">
        <v>14</v>
      </c>
      <c r="D52" s="9" t="s">
        <v>15</v>
      </c>
      <c r="E52" s="10">
        <v>103</v>
      </c>
      <c r="F52" s="10">
        <v>17</v>
      </c>
      <c r="G52" s="11">
        <v>4457</v>
      </c>
      <c r="H52" s="12">
        <v>1844</v>
      </c>
      <c r="I52" s="11">
        <v>3222</v>
      </c>
      <c r="J52" s="11">
        <v>44</v>
      </c>
      <c r="K52" s="12">
        <v>21</v>
      </c>
    </row>
    <row r="53" s="2" customFormat="1" ht="21" customHeight="1" spans="1:11">
      <c r="A53" s="7">
        <v>50</v>
      </c>
      <c r="B53" s="9" t="s">
        <v>76</v>
      </c>
      <c r="C53" s="9" t="s">
        <v>14</v>
      </c>
      <c r="D53" s="9" t="s">
        <v>15</v>
      </c>
      <c r="E53" s="10">
        <v>119</v>
      </c>
      <c r="F53" s="10">
        <v>12</v>
      </c>
      <c r="G53" s="11">
        <v>4800</v>
      </c>
      <c r="H53" s="12">
        <v>2416</v>
      </c>
      <c r="I53" s="11">
        <v>3689</v>
      </c>
      <c r="J53" s="11">
        <v>43</v>
      </c>
      <c r="K53" s="12">
        <v>24.34</v>
      </c>
    </row>
    <row r="54" s="2" customFormat="1" ht="21" customHeight="1" spans="1:11">
      <c r="A54" s="7">
        <v>51</v>
      </c>
      <c r="B54" s="9" t="s">
        <v>77</v>
      </c>
      <c r="C54" s="9" t="s">
        <v>14</v>
      </c>
      <c r="D54" s="9" t="s">
        <v>40</v>
      </c>
      <c r="E54" s="10">
        <v>21</v>
      </c>
      <c r="F54" s="10">
        <v>3</v>
      </c>
      <c r="G54" s="11">
        <v>2118</v>
      </c>
      <c r="H54" s="12">
        <v>769</v>
      </c>
      <c r="I54" s="11">
        <v>702</v>
      </c>
      <c r="J54" s="11">
        <v>10</v>
      </c>
      <c r="K54" s="12">
        <v>4.1</v>
      </c>
    </row>
    <row r="55" s="2" customFormat="1" ht="21" customHeight="1" spans="1:11">
      <c r="A55" s="7">
        <v>52</v>
      </c>
      <c r="B55" s="9" t="s">
        <v>78</v>
      </c>
      <c r="C55" s="9" t="s">
        <v>14</v>
      </c>
      <c r="D55" s="9" t="s">
        <v>15</v>
      </c>
      <c r="E55" s="10">
        <v>902</v>
      </c>
      <c r="F55" s="10">
        <v>85</v>
      </c>
      <c r="G55" s="11">
        <v>11220</v>
      </c>
      <c r="H55" s="12">
        <v>6477</v>
      </c>
      <c r="I55" s="11">
        <v>27100</v>
      </c>
      <c r="J55" s="11">
        <v>175</v>
      </c>
      <c r="K55" s="12">
        <v>184.5</v>
      </c>
    </row>
    <row r="56" s="2" customFormat="1" ht="21" customHeight="1" spans="1:11">
      <c r="A56" s="7">
        <v>53</v>
      </c>
      <c r="B56" s="9" t="s">
        <v>83</v>
      </c>
      <c r="C56" s="9" t="s">
        <v>14</v>
      </c>
      <c r="D56" s="9" t="s">
        <v>15</v>
      </c>
      <c r="E56" s="10">
        <v>613</v>
      </c>
      <c r="F56" s="10">
        <v>53</v>
      </c>
      <c r="G56" s="11">
        <v>21864</v>
      </c>
      <c r="H56" s="12">
        <v>4305</v>
      </c>
      <c r="I56" s="11">
        <v>20826</v>
      </c>
      <c r="J56" s="11">
        <v>128</v>
      </c>
      <c r="K56" s="12">
        <v>166.87</v>
      </c>
    </row>
    <row r="57" s="2" customFormat="1" ht="21" customHeight="1" spans="1:11">
      <c r="A57" s="7">
        <v>54</v>
      </c>
      <c r="B57" s="9" t="s">
        <v>86</v>
      </c>
      <c r="C57" s="9" t="s">
        <v>14</v>
      </c>
      <c r="D57" s="9" t="s">
        <v>15</v>
      </c>
      <c r="E57" s="10">
        <v>95</v>
      </c>
      <c r="F57" s="10">
        <v>15</v>
      </c>
      <c r="G57" s="11">
        <v>12436</v>
      </c>
      <c r="H57" s="12">
        <v>2110</v>
      </c>
      <c r="I57" s="11">
        <v>3040</v>
      </c>
      <c r="J57" s="11">
        <v>57</v>
      </c>
      <c r="K57" s="12">
        <v>35.99</v>
      </c>
    </row>
    <row r="58" s="2" customFormat="1" ht="21" customHeight="1" spans="1:11">
      <c r="A58" s="7">
        <v>55</v>
      </c>
      <c r="B58" s="9" t="s">
        <v>87</v>
      </c>
      <c r="C58" s="9" t="s">
        <v>14</v>
      </c>
      <c r="D58" s="9" t="s">
        <v>15</v>
      </c>
      <c r="E58" s="10">
        <v>139</v>
      </c>
      <c r="F58" s="10">
        <v>13</v>
      </c>
      <c r="G58" s="11">
        <v>20068</v>
      </c>
      <c r="H58" s="12">
        <v>4260.35</v>
      </c>
      <c r="I58" s="11">
        <v>3862</v>
      </c>
      <c r="J58" s="11">
        <v>51</v>
      </c>
      <c r="K58" s="12">
        <v>31.865387</v>
      </c>
    </row>
    <row r="59" s="2" customFormat="1" ht="21" customHeight="1" spans="1:11">
      <c r="A59" s="7">
        <v>56</v>
      </c>
      <c r="B59" s="9" t="s">
        <v>88</v>
      </c>
      <c r="C59" s="9" t="s">
        <v>14</v>
      </c>
      <c r="D59" s="9" t="s">
        <v>15</v>
      </c>
      <c r="E59" s="10">
        <v>2189</v>
      </c>
      <c r="F59" s="10">
        <v>92</v>
      </c>
      <c r="G59" s="11">
        <v>38301</v>
      </c>
      <c r="H59" s="12">
        <v>9978.93</v>
      </c>
      <c r="I59" s="11">
        <v>66969</v>
      </c>
      <c r="J59" s="11">
        <v>287</v>
      </c>
      <c r="K59" s="12">
        <v>438.7747</v>
      </c>
    </row>
    <row r="60" s="2" customFormat="1" ht="21" customHeight="1" spans="1:11">
      <c r="A60" s="7">
        <v>57</v>
      </c>
      <c r="B60" s="9" t="s">
        <v>89</v>
      </c>
      <c r="C60" s="9" t="s">
        <v>14</v>
      </c>
      <c r="D60" s="9" t="s">
        <v>15</v>
      </c>
      <c r="E60" s="10">
        <v>3014</v>
      </c>
      <c r="F60" s="10">
        <v>145</v>
      </c>
      <c r="G60" s="11">
        <v>29237.1</v>
      </c>
      <c r="H60" s="12">
        <v>14274.02</v>
      </c>
      <c r="I60" s="11">
        <v>56913</v>
      </c>
      <c r="J60" s="11">
        <v>291</v>
      </c>
      <c r="K60" s="12">
        <v>710.95</v>
      </c>
    </row>
    <row r="61" s="2" customFormat="1" ht="21" customHeight="1" spans="1:11">
      <c r="A61" s="7">
        <v>58</v>
      </c>
      <c r="B61" s="9" t="s">
        <v>91</v>
      </c>
      <c r="C61" s="9" t="s">
        <v>14</v>
      </c>
      <c r="D61" s="9" t="s">
        <v>23</v>
      </c>
      <c r="E61" s="10">
        <v>7036</v>
      </c>
      <c r="F61" s="10">
        <v>435</v>
      </c>
      <c r="G61" s="11">
        <v>61625.9</v>
      </c>
      <c r="H61" s="12">
        <v>39292.4</v>
      </c>
      <c r="I61" s="11">
        <v>147197</v>
      </c>
      <c r="J61" s="11">
        <v>660</v>
      </c>
      <c r="K61" s="12">
        <v>1668.19</v>
      </c>
    </row>
    <row r="62" s="2" customFormat="1" ht="21" customHeight="1" spans="1:11">
      <c r="A62" s="7">
        <v>59</v>
      </c>
      <c r="B62" s="9" t="s">
        <v>92</v>
      </c>
      <c r="C62" s="9" t="s">
        <v>14</v>
      </c>
      <c r="D62" s="9" t="s">
        <v>23</v>
      </c>
      <c r="E62" s="10">
        <v>1946</v>
      </c>
      <c r="F62" s="10">
        <v>180</v>
      </c>
      <c r="G62" s="11">
        <v>135164</v>
      </c>
      <c r="H62" s="12">
        <v>49319</v>
      </c>
      <c r="I62" s="11">
        <v>67780</v>
      </c>
      <c r="J62" s="11">
        <v>320</v>
      </c>
      <c r="K62" s="12">
        <v>515.35</v>
      </c>
    </row>
    <row r="63" s="2" customFormat="1" ht="21" customHeight="1" spans="1:11">
      <c r="A63" s="7">
        <v>60</v>
      </c>
      <c r="B63" s="9" t="s">
        <v>93</v>
      </c>
      <c r="C63" s="9" t="s">
        <v>14</v>
      </c>
      <c r="D63" s="9" t="s">
        <v>23</v>
      </c>
      <c r="E63" s="10">
        <v>616</v>
      </c>
      <c r="F63" s="10">
        <v>70</v>
      </c>
      <c r="G63" s="11">
        <v>32012.8</v>
      </c>
      <c r="H63" s="12">
        <v>7187</v>
      </c>
      <c r="I63" s="11">
        <v>24455</v>
      </c>
      <c r="J63" s="11">
        <v>215</v>
      </c>
      <c r="K63" s="12">
        <v>155</v>
      </c>
    </row>
    <row r="64" s="2" customFormat="1" ht="21" customHeight="1" spans="1:11">
      <c r="A64" s="7">
        <v>61</v>
      </c>
      <c r="B64" s="9" t="s">
        <v>94</v>
      </c>
      <c r="C64" s="9" t="s">
        <v>14</v>
      </c>
      <c r="D64" s="9" t="s">
        <v>23</v>
      </c>
      <c r="E64" s="10">
        <v>2092</v>
      </c>
      <c r="F64" s="10">
        <v>142</v>
      </c>
      <c r="G64" s="11">
        <v>30636</v>
      </c>
      <c r="H64" s="12">
        <v>11907</v>
      </c>
      <c r="I64" s="11">
        <v>67367</v>
      </c>
      <c r="J64" s="11">
        <v>372</v>
      </c>
      <c r="K64" s="12">
        <v>589.7</v>
      </c>
    </row>
    <row r="65" s="2" customFormat="1" ht="21" customHeight="1" spans="1:11">
      <c r="A65" s="7">
        <v>62</v>
      </c>
      <c r="B65" s="9" t="s">
        <v>95</v>
      </c>
      <c r="C65" s="9" t="s">
        <v>14</v>
      </c>
      <c r="D65" s="9" t="s">
        <v>23</v>
      </c>
      <c r="E65" s="10">
        <v>283</v>
      </c>
      <c r="F65" s="10">
        <v>31</v>
      </c>
      <c r="G65" s="11">
        <v>41388</v>
      </c>
      <c r="H65" s="12">
        <v>4779</v>
      </c>
      <c r="I65" s="11">
        <v>7920</v>
      </c>
      <c r="J65" s="11">
        <v>108</v>
      </c>
      <c r="K65" s="12">
        <v>69.4</v>
      </c>
    </row>
    <row r="66" s="2" customFormat="1" ht="21" customHeight="1" spans="1:11">
      <c r="A66" s="7">
        <v>63</v>
      </c>
      <c r="B66" s="9" t="s">
        <v>96</v>
      </c>
      <c r="C66" s="9" t="s">
        <v>14</v>
      </c>
      <c r="D66" s="9" t="s">
        <v>23</v>
      </c>
      <c r="E66" s="10">
        <v>674</v>
      </c>
      <c r="F66" s="10">
        <v>79</v>
      </c>
      <c r="G66" s="11">
        <v>40001</v>
      </c>
      <c r="H66" s="12">
        <v>20213.46</v>
      </c>
      <c r="I66" s="11">
        <v>23633</v>
      </c>
      <c r="J66" s="11">
        <v>178</v>
      </c>
      <c r="K66" s="12">
        <v>160.9</v>
      </c>
    </row>
    <row r="67" s="2" customFormat="1" ht="21" customHeight="1" spans="1:11">
      <c r="A67" s="7">
        <v>64</v>
      </c>
      <c r="B67" s="9" t="s">
        <v>97</v>
      </c>
      <c r="C67" s="9" t="s">
        <v>14</v>
      </c>
      <c r="D67" s="9" t="s">
        <v>23</v>
      </c>
      <c r="E67" s="10">
        <v>336</v>
      </c>
      <c r="F67" s="10">
        <v>34</v>
      </c>
      <c r="G67" s="11">
        <v>18028</v>
      </c>
      <c r="H67" s="12">
        <v>2593</v>
      </c>
      <c r="I67" s="11">
        <v>12058</v>
      </c>
      <c r="J67" s="11">
        <v>84</v>
      </c>
      <c r="K67" s="12">
        <v>81.52</v>
      </c>
    </row>
    <row r="68" s="2" customFormat="1" ht="21" customHeight="1" spans="1:11">
      <c r="A68" s="7">
        <v>65</v>
      </c>
      <c r="B68" s="9" t="s">
        <v>98</v>
      </c>
      <c r="C68" s="9" t="s">
        <v>14</v>
      </c>
      <c r="D68" s="9" t="s">
        <v>23</v>
      </c>
      <c r="E68" s="10">
        <v>0</v>
      </c>
      <c r="F68" s="10">
        <v>10</v>
      </c>
      <c r="G68" s="11">
        <v>80948</v>
      </c>
      <c r="H68" s="12">
        <v>30017.37</v>
      </c>
      <c r="I68" s="11">
        <v>10340</v>
      </c>
      <c r="J68" s="11">
        <v>110</v>
      </c>
      <c r="K68" s="12">
        <v>47.889693</v>
      </c>
    </row>
    <row r="69" s="2" customFormat="1" ht="21" customHeight="1" spans="1:11">
      <c r="A69" s="7">
        <v>66</v>
      </c>
      <c r="B69" s="9" t="s">
        <v>99</v>
      </c>
      <c r="C69" s="9" t="s">
        <v>14</v>
      </c>
      <c r="D69" s="13" t="s">
        <v>100</v>
      </c>
      <c r="E69" s="11">
        <v>1315</v>
      </c>
      <c r="F69" s="11">
        <v>126</v>
      </c>
      <c r="G69" s="11">
        <v>39662</v>
      </c>
      <c r="H69" s="11">
        <v>10468</v>
      </c>
      <c r="I69" s="11">
        <v>64056</v>
      </c>
      <c r="J69" s="11">
        <v>385</v>
      </c>
      <c r="K69" s="11">
        <v>355</v>
      </c>
    </row>
    <row r="70" s="2" customFormat="1" ht="21" customHeight="1" spans="1:11">
      <c r="A70" s="7">
        <v>67</v>
      </c>
      <c r="B70" s="9" t="s">
        <v>101</v>
      </c>
      <c r="C70" s="9" t="s">
        <v>14</v>
      </c>
      <c r="D70" s="13" t="s">
        <v>100</v>
      </c>
      <c r="E70" s="11">
        <v>2396</v>
      </c>
      <c r="F70" s="11">
        <v>259</v>
      </c>
      <c r="G70" s="11">
        <v>96473</v>
      </c>
      <c r="H70" s="11">
        <v>62706</v>
      </c>
      <c r="I70" s="11">
        <v>118632</v>
      </c>
      <c r="J70" s="11">
        <v>757</v>
      </c>
      <c r="K70" s="11">
        <v>603.51</v>
      </c>
    </row>
    <row r="71" s="2" customFormat="1" ht="21" customHeight="1" spans="1:11">
      <c r="A71" s="7">
        <v>68</v>
      </c>
      <c r="B71" s="9" t="s">
        <v>102</v>
      </c>
      <c r="C71" s="9" t="s">
        <v>14</v>
      </c>
      <c r="D71" s="13" t="s">
        <v>100</v>
      </c>
      <c r="E71" s="11">
        <v>4156</v>
      </c>
      <c r="F71" s="11">
        <v>266</v>
      </c>
      <c r="G71" s="11">
        <v>43032.53</v>
      </c>
      <c r="H71" s="11">
        <v>24968</v>
      </c>
      <c r="I71" s="11">
        <v>87891</v>
      </c>
      <c r="J71" s="11">
        <v>567</v>
      </c>
      <c r="K71" s="11">
        <v>1042</v>
      </c>
    </row>
    <row r="72" s="2" customFormat="1" ht="21" customHeight="1" spans="1:11">
      <c r="A72" s="7">
        <v>69</v>
      </c>
      <c r="B72" s="9" t="s">
        <v>103</v>
      </c>
      <c r="C72" s="9" t="s">
        <v>14</v>
      </c>
      <c r="D72" s="13" t="s">
        <v>100</v>
      </c>
      <c r="E72" s="11">
        <v>992</v>
      </c>
      <c r="F72" s="11">
        <v>101</v>
      </c>
      <c r="G72" s="11">
        <v>49020</v>
      </c>
      <c r="H72" s="11">
        <v>11873.55</v>
      </c>
      <c r="I72" s="11">
        <v>46609</v>
      </c>
      <c r="J72" s="11">
        <v>256</v>
      </c>
      <c r="K72" s="11">
        <v>283.47</v>
      </c>
    </row>
    <row r="73" s="2" customFormat="1" ht="21" customHeight="1" spans="1:11">
      <c r="A73" s="7">
        <v>70</v>
      </c>
      <c r="B73" s="9" t="s">
        <v>104</v>
      </c>
      <c r="C73" s="9" t="s">
        <v>14</v>
      </c>
      <c r="D73" s="13" t="s">
        <v>100</v>
      </c>
      <c r="E73" s="11">
        <v>1104</v>
      </c>
      <c r="F73" s="11">
        <v>101</v>
      </c>
      <c r="G73" s="11">
        <v>42280</v>
      </c>
      <c r="H73" s="11">
        <v>14509</v>
      </c>
      <c r="I73" s="11">
        <v>45759</v>
      </c>
      <c r="J73" s="11">
        <v>245</v>
      </c>
      <c r="K73" s="11">
        <v>330.4</v>
      </c>
    </row>
    <row r="74" s="2" customFormat="1" ht="21" customHeight="1" spans="1:11">
      <c r="A74" s="7">
        <v>71</v>
      </c>
      <c r="B74" s="9" t="s">
        <v>105</v>
      </c>
      <c r="C74" s="9" t="s">
        <v>14</v>
      </c>
      <c r="D74" s="13" t="s">
        <v>100</v>
      </c>
      <c r="E74" s="11">
        <v>1698</v>
      </c>
      <c r="F74" s="11">
        <v>121</v>
      </c>
      <c r="G74" s="11">
        <v>65000</v>
      </c>
      <c r="H74" s="11">
        <v>18340</v>
      </c>
      <c r="I74" s="11">
        <v>68140</v>
      </c>
      <c r="J74" s="11">
        <v>386</v>
      </c>
      <c r="K74" s="11">
        <v>426</v>
      </c>
    </row>
    <row r="75" s="2" customFormat="1" ht="21" customHeight="1" spans="1:11">
      <c r="A75" s="7">
        <v>72</v>
      </c>
      <c r="B75" s="9" t="s">
        <v>106</v>
      </c>
      <c r="C75" s="9" t="s">
        <v>14</v>
      </c>
      <c r="D75" s="13" t="s">
        <v>100</v>
      </c>
      <c r="E75" s="11">
        <v>520</v>
      </c>
      <c r="F75" s="11">
        <v>50</v>
      </c>
      <c r="G75" s="11">
        <v>39635</v>
      </c>
      <c r="H75" s="11">
        <v>14685</v>
      </c>
      <c r="I75" s="11">
        <v>21056</v>
      </c>
      <c r="J75" s="11">
        <v>133</v>
      </c>
      <c r="K75" s="11">
        <v>148.187217</v>
      </c>
    </row>
    <row r="76" s="2" customFormat="1" ht="21" customHeight="1" spans="1:11">
      <c r="A76" s="7">
        <v>73</v>
      </c>
      <c r="B76" s="9" t="s">
        <v>107</v>
      </c>
      <c r="C76" s="9" t="s">
        <v>14</v>
      </c>
      <c r="D76" s="13" t="s">
        <v>100</v>
      </c>
      <c r="E76" s="11">
        <v>482</v>
      </c>
      <c r="F76" s="11">
        <v>56</v>
      </c>
      <c r="G76" s="11">
        <v>29252</v>
      </c>
      <c r="H76" s="11">
        <v>12236</v>
      </c>
      <c r="I76" s="11">
        <v>19762</v>
      </c>
      <c r="J76" s="11">
        <v>150</v>
      </c>
      <c r="K76" s="11">
        <v>150</v>
      </c>
    </row>
    <row r="77" s="2" customFormat="1" ht="21" customHeight="1" spans="1:11">
      <c r="A77" s="7">
        <v>74</v>
      </c>
      <c r="B77" s="9" t="s">
        <v>108</v>
      </c>
      <c r="C77" s="9" t="s">
        <v>14</v>
      </c>
      <c r="D77" s="13" t="s">
        <v>100</v>
      </c>
      <c r="E77" s="11">
        <v>120</v>
      </c>
      <c r="F77" s="11">
        <v>21</v>
      </c>
      <c r="G77" s="11">
        <v>20720</v>
      </c>
      <c r="H77" s="11">
        <v>3294</v>
      </c>
      <c r="I77" s="11">
        <v>6168</v>
      </c>
      <c r="J77" s="11">
        <v>61</v>
      </c>
      <c r="K77" s="11">
        <v>48</v>
      </c>
    </row>
    <row r="78" s="2" customFormat="1" ht="21" customHeight="1" spans="1:11">
      <c r="A78" s="7">
        <v>75</v>
      </c>
      <c r="B78" s="9" t="s">
        <v>109</v>
      </c>
      <c r="C78" s="9" t="s">
        <v>14</v>
      </c>
      <c r="D78" s="13" t="s">
        <v>100</v>
      </c>
      <c r="E78" s="11">
        <v>1228</v>
      </c>
      <c r="F78" s="11">
        <v>106</v>
      </c>
      <c r="G78" s="11">
        <v>65000</v>
      </c>
      <c r="H78" s="11">
        <v>27683</v>
      </c>
      <c r="I78" s="11">
        <v>62374</v>
      </c>
      <c r="J78" s="11">
        <v>206</v>
      </c>
      <c r="K78" s="11">
        <v>431.822</v>
      </c>
    </row>
    <row r="79" s="2" customFormat="1" ht="21" customHeight="1" spans="1:11">
      <c r="A79" s="7">
        <v>76</v>
      </c>
      <c r="B79" s="9" t="s">
        <v>110</v>
      </c>
      <c r="C79" s="9" t="s">
        <v>14</v>
      </c>
      <c r="D79" s="13" t="s">
        <v>100</v>
      </c>
      <c r="E79" s="11">
        <v>843</v>
      </c>
      <c r="F79" s="11">
        <v>80</v>
      </c>
      <c r="G79" s="11">
        <v>51883</v>
      </c>
      <c r="H79" s="11">
        <v>12094</v>
      </c>
      <c r="I79" s="11">
        <v>31976</v>
      </c>
      <c r="J79" s="11">
        <v>199</v>
      </c>
      <c r="K79" s="11">
        <v>225</v>
      </c>
    </row>
    <row r="80" s="2" customFormat="1" ht="21" customHeight="1" spans="1:11">
      <c r="A80" s="7">
        <v>77</v>
      </c>
      <c r="B80" s="9" t="s">
        <v>111</v>
      </c>
      <c r="C80" s="9" t="s">
        <v>14</v>
      </c>
      <c r="D80" s="13" t="s">
        <v>100</v>
      </c>
      <c r="E80" s="11">
        <v>394</v>
      </c>
      <c r="F80" s="11">
        <v>51</v>
      </c>
      <c r="G80" s="11">
        <v>19594</v>
      </c>
      <c r="H80" s="11">
        <v>9414</v>
      </c>
      <c r="I80" s="11">
        <v>20400</v>
      </c>
      <c r="J80" s="11">
        <v>102</v>
      </c>
      <c r="K80" s="11">
        <v>116.01</v>
      </c>
    </row>
    <row r="81" s="2" customFormat="1" ht="21" customHeight="1" spans="1:11">
      <c r="A81" s="7">
        <v>78</v>
      </c>
      <c r="B81" s="9" t="s">
        <v>112</v>
      </c>
      <c r="C81" s="9" t="s">
        <v>14</v>
      </c>
      <c r="D81" s="13" t="s">
        <v>100</v>
      </c>
      <c r="E81" s="11">
        <v>939</v>
      </c>
      <c r="F81" s="11">
        <v>99</v>
      </c>
      <c r="G81" s="11">
        <v>100582</v>
      </c>
      <c r="H81" s="11">
        <v>42494.07</v>
      </c>
      <c r="I81" s="11">
        <v>48678</v>
      </c>
      <c r="J81" s="11">
        <v>396</v>
      </c>
      <c r="K81" s="11">
        <v>250.712747</v>
      </c>
    </row>
    <row r="82" s="2" customFormat="1" ht="21" customHeight="1" spans="1:11">
      <c r="A82" s="7">
        <v>79</v>
      </c>
      <c r="B82" s="9" t="s">
        <v>113</v>
      </c>
      <c r="C82" s="9" t="s">
        <v>14</v>
      </c>
      <c r="D82" s="13" t="s">
        <v>100</v>
      </c>
      <c r="E82" s="11">
        <v>1857</v>
      </c>
      <c r="F82" s="11">
        <v>141</v>
      </c>
      <c r="G82" s="11">
        <v>19765.4</v>
      </c>
      <c r="H82" s="11">
        <v>15073.73</v>
      </c>
      <c r="I82" s="11">
        <v>18570</v>
      </c>
      <c r="J82" s="11">
        <v>251</v>
      </c>
      <c r="K82" s="11">
        <v>466</v>
      </c>
    </row>
    <row r="83" s="2" customFormat="1" ht="21" customHeight="1" spans="1:11">
      <c r="A83" s="7">
        <v>80</v>
      </c>
      <c r="B83" s="9" t="s">
        <v>114</v>
      </c>
      <c r="C83" s="9" t="s">
        <v>14</v>
      </c>
      <c r="D83" s="13" t="s">
        <v>100</v>
      </c>
      <c r="E83" s="11">
        <v>226</v>
      </c>
      <c r="F83" s="11">
        <v>28</v>
      </c>
      <c r="G83" s="11">
        <v>15589</v>
      </c>
      <c r="H83" s="11">
        <v>2990</v>
      </c>
      <c r="I83" s="11">
        <v>8875</v>
      </c>
      <c r="J83" s="11">
        <v>82</v>
      </c>
      <c r="K83" s="11">
        <v>73.7</v>
      </c>
    </row>
    <row r="84" s="2" customFormat="1" ht="21" customHeight="1" spans="1:11">
      <c r="A84" s="7">
        <v>81</v>
      </c>
      <c r="B84" s="9" t="s">
        <v>115</v>
      </c>
      <c r="C84" s="9" t="s">
        <v>14</v>
      </c>
      <c r="D84" s="13" t="s">
        <v>100</v>
      </c>
      <c r="E84" s="11">
        <v>757</v>
      </c>
      <c r="F84" s="11">
        <v>91</v>
      </c>
      <c r="G84" s="11">
        <v>49154</v>
      </c>
      <c r="H84" s="11">
        <v>16716</v>
      </c>
      <c r="I84" s="11">
        <v>35485</v>
      </c>
      <c r="J84" s="11">
        <v>251</v>
      </c>
      <c r="K84" s="11">
        <v>190</v>
      </c>
    </row>
    <row r="85" s="2" customFormat="1" ht="21" customHeight="1" spans="1:11">
      <c r="A85" s="7">
        <v>82</v>
      </c>
      <c r="B85" s="9" t="s">
        <v>116</v>
      </c>
      <c r="C85" s="9" t="s">
        <v>14</v>
      </c>
      <c r="D85" s="13" t="s">
        <v>100</v>
      </c>
      <c r="E85" s="11">
        <v>549</v>
      </c>
      <c r="F85" s="11">
        <v>71</v>
      </c>
      <c r="G85" s="11">
        <v>53153</v>
      </c>
      <c r="H85" s="11">
        <v>12629</v>
      </c>
      <c r="I85" s="11">
        <v>27450</v>
      </c>
      <c r="J85" s="11">
        <v>177</v>
      </c>
      <c r="K85" s="11">
        <v>207.67</v>
      </c>
    </row>
    <row r="86" s="2" customFormat="1" ht="21" customHeight="1" spans="1:11">
      <c r="A86" s="7">
        <v>83</v>
      </c>
      <c r="B86" s="14" t="s">
        <v>119</v>
      </c>
      <c r="C86" s="9" t="s">
        <v>14</v>
      </c>
      <c r="D86" s="14" t="s">
        <v>118</v>
      </c>
      <c r="E86" s="11">
        <v>5481</v>
      </c>
      <c r="F86" s="11">
        <v>524</v>
      </c>
      <c r="G86" s="11">
        <v>164389.4</v>
      </c>
      <c r="H86" s="11">
        <v>92113.56</v>
      </c>
      <c r="I86" s="11">
        <v>138726</v>
      </c>
      <c r="J86" s="11">
        <v>954</v>
      </c>
      <c r="K86" s="11">
        <v>1936.87</v>
      </c>
    </row>
    <row r="87" s="2" customFormat="1" ht="21" customHeight="1" spans="1:11">
      <c r="A87" s="7">
        <v>84</v>
      </c>
      <c r="B87" s="14" t="s">
        <v>120</v>
      </c>
      <c r="C87" s="9" t="s">
        <v>14</v>
      </c>
      <c r="D87" s="14" t="s">
        <v>118</v>
      </c>
      <c r="E87" s="11">
        <v>1582</v>
      </c>
      <c r="F87" s="11">
        <v>173</v>
      </c>
      <c r="G87" s="11">
        <v>94461</v>
      </c>
      <c r="H87" s="11">
        <v>61395.5</v>
      </c>
      <c r="I87" s="11">
        <v>102355</v>
      </c>
      <c r="J87" s="11">
        <v>480</v>
      </c>
      <c r="K87" s="11">
        <v>423</v>
      </c>
    </row>
    <row r="88" s="2" customFormat="1" ht="21" customHeight="1" spans="1:11">
      <c r="A88" s="7">
        <v>85</v>
      </c>
      <c r="B88" s="14" t="s">
        <v>126</v>
      </c>
      <c r="C88" s="9" t="s">
        <v>14</v>
      </c>
      <c r="D88" s="14" t="s">
        <v>123</v>
      </c>
      <c r="E88" s="15">
        <v>2392</v>
      </c>
      <c r="F88" s="15">
        <v>228</v>
      </c>
      <c r="G88" s="15">
        <v>152029</v>
      </c>
      <c r="H88" s="15">
        <v>101343.86</v>
      </c>
      <c r="I88" s="15">
        <v>96475</v>
      </c>
      <c r="J88" s="15">
        <v>559</v>
      </c>
      <c r="K88" s="15">
        <v>2592.63</v>
      </c>
    </row>
    <row r="89" s="1" customFormat="1" spans="1:1">
      <c r="A89" s="3"/>
    </row>
    <row r="90" s="1" customFormat="1" spans="1:1">
      <c r="A90" s="3"/>
    </row>
    <row r="91" s="1" customFormat="1" spans="1:1">
      <c r="A91" s="3"/>
    </row>
    <row r="92" s="1" customFormat="1" spans="1:1">
      <c r="A92" s="3"/>
    </row>
    <row r="93" s="1" customFormat="1" spans="1:1">
      <c r="A93" s="3"/>
    </row>
    <row r="94" s="1" customFormat="1" spans="1:1">
      <c r="A94" s="3"/>
    </row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autoFilter ref="A1:K94">
    <extLst/>
  </autoFilter>
  <mergeCells count="8">
    <mergeCell ref="B1:K1"/>
    <mergeCell ref="G2:K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123</cp:lastModifiedBy>
  <dcterms:created xsi:type="dcterms:W3CDTF">2023-05-12T11:15:00Z</dcterms:created>
  <dcterms:modified xsi:type="dcterms:W3CDTF">2023-12-29T01:10:06Z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